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25"/>
  <workbookPr defaultThemeVersion="166925"/>
  <mc:AlternateContent xmlns:mc="http://schemas.openxmlformats.org/markup-compatibility/2006">
    <mc:Choice Requires="x15">
      <x15ac:absPath xmlns:x15ac="http://schemas.microsoft.com/office/spreadsheetml/2010/11/ac" url="C:\Users\Master PC\Documents\Jonathan\Dogs_Dow\"/>
    </mc:Choice>
  </mc:AlternateContent>
  <xr:revisionPtr revIDLastSave="0" documentId="13_ncr:1_{EDACE458-C49C-404D-BB33-F778571550C5}" xr6:coauthVersionLast="34" xr6:coauthVersionMax="34" xr10:uidLastSave="{00000000-0000-0000-0000-000000000000}"/>
  <bookViews>
    <workbookView xWindow="0" yWindow="0" windowWidth="14745" windowHeight="11910" xr2:uid="{E1BE029F-6E42-4983-A0AF-B42F16669ABB}"/>
  </bookViews>
  <sheets>
    <sheet name="Sheet1" sheetId="1" r:id="rId1"/>
  </sheets>
  <calcPr calcId="1790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28" i="1" l="1"/>
  <c r="K27" i="1"/>
  <c r="J20" i="1"/>
  <c r="I20" i="1"/>
  <c r="K62" i="1"/>
  <c r="K61" i="1"/>
  <c r="J54" i="1"/>
  <c r="I54" i="1"/>
  <c r="K96" i="1"/>
  <c r="K95" i="1"/>
  <c r="J88" i="1"/>
  <c r="I88" i="1"/>
  <c r="K130" i="1"/>
  <c r="K129" i="1"/>
  <c r="J122" i="1"/>
  <c r="I122" i="1"/>
  <c r="J156" i="1"/>
  <c r="K157" i="1" s="1"/>
  <c r="K165" i="1" s="1"/>
  <c r="I156" i="1"/>
  <c r="K55" i="1" l="1"/>
  <c r="K63" i="1" s="1"/>
  <c r="K21" i="1"/>
  <c r="K29" i="1" s="1"/>
  <c r="K89" i="1"/>
  <c r="K97" i="1" s="1"/>
  <c r="K123" i="1"/>
  <c r="K131" i="1" s="1"/>
  <c r="K163" i="1"/>
  <c r="K164" i="1"/>
  <c r="C4" i="1"/>
  <c r="C5" i="1"/>
  <c r="C6" i="1"/>
  <c r="C7" i="1"/>
  <c r="C8" i="1"/>
  <c r="C9" i="1"/>
  <c r="C10" i="1"/>
  <c r="C11" i="1"/>
  <c r="C12" i="1"/>
  <c r="C13" i="1"/>
  <c r="C14" i="1"/>
  <c r="C15" i="1"/>
  <c r="C16" i="1"/>
  <c r="C17" i="1"/>
  <c r="C18" i="1"/>
  <c r="C19" i="1"/>
  <c r="C20" i="1"/>
  <c r="C21" i="1"/>
  <c r="C22" i="1"/>
  <c r="C23" i="1"/>
  <c r="C24" i="1"/>
  <c r="C25" i="1"/>
  <c r="C26" i="1"/>
  <c r="C27" i="1"/>
  <c r="C28" i="1"/>
  <c r="C29" i="1"/>
  <c r="C30" i="1"/>
  <c r="C31" i="1"/>
  <c r="C32" i="1"/>
  <c r="C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173"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39"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71"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3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Master PC</author>
  </authors>
  <commentList>
    <comment ref="I2" authorId="0" shapeId="0" xr:uid="{665A88D0-1DFB-485C-865F-C7ACE9815C97}">
      <text>
        <r>
          <rPr>
            <b/>
            <sz val="9"/>
            <color indexed="81"/>
            <rFont val="Tahoma"/>
            <family val="2"/>
          </rPr>
          <t>Master PC:</t>
        </r>
        <r>
          <rPr>
            <sz val="9"/>
            <color indexed="81"/>
            <rFont val="Tahoma"/>
            <family val="2"/>
          </rPr>
          <t xml:space="preserve">
This chart presents the dogs of the dow for the current year along with their closing prices on december 31 of that year</t>
        </r>
      </text>
    </comment>
    <comment ref="D3" authorId="0" shapeId="0" xr:uid="{113443BF-A9F6-4DCC-920B-342FEF7FDA35}">
      <text>
        <r>
          <rPr>
            <b/>
            <sz val="9"/>
            <color indexed="81"/>
            <rFont val="Tahoma"/>
            <family val="2"/>
          </rPr>
          <t>Master PC:</t>
        </r>
        <r>
          <rPr>
            <sz val="9"/>
            <color indexed="81"/>
            <rFont val="Tahoma"/>
            <family val="2"/>
          </rPr>
          <t xml:space="preserve">
The "/" marks are made to indicate the top 10 highest yielding stocks</t>
        </r>
      </text>
    </comment>
    <comment ref="F3" authorId="0" shapeId="0" xr:uid="{AD613943-8CBA-4F25-B375-FCBBA06BA5AA}">
      <text>
        <r>
          <rPr>
            <b/>
            <sz val="9"/>
            <color indexed="81"/>
            <rFont val="Tahoma"/>
            <family val="2"/>
          </rPr>
          <t>Master PC:</t>
        </r>
        <r>
          <rPr>
            <sz val="9"/>
            <color indexed="81"/>
            <rFont val="Tahoma"/>
            <family val="2"/>
          </rPr>
          <t xml:space="preserve">
the "X"' indicates the five lowest priced stocks out of the 10 highest yielders. They are highlighted because they are the ones that make up the dogs of the dow</t>
        </r>
      </text>
    </comment>
    <comment ref="K13" authorId="0" shapeId="0" xr:uid="{2CDC1B6E-72BA-485F-9477-6DAD7906E8E5}">
      <text>
        <r>
          <rPr>
            <b/>
            <sz val="9"/>
            <color indexed="81"/>
            <rFont val="Tahoma"/>
            <family val="2"/>
          </rPr>
          <t>Master PC:</t>
        </r>
        <r>
          <rPr>
            <sz val="9"/>
            <color indexed="81"/>
            <rFont val="Tahoma"/>
            <family val="2"/>
          </rPr>
          <t xml:space="preserve">
This chart compares yearly performance. We have a list of last years "dogs". We can then compare the closing price of 2016 with that of 2017 in order to see the percent change in the past year.
Had you bought one share of each stock on dec 31 2016, you would have a total gain of 13.8% as of dec 31 2017.</t>
        </r>
      </text>
    </comment>
    <comment ref="K26" authorId="0" shapeId="0" xr:uid="{E185D91E-B331-4D83-A216-CBBCE1F330BC}">
      <text>
        <r>
          <rPr>
            <b/>
            <sz val="9"/>
            <color indexed="81"/>
            <rFont val="Tahoma"/>
            <family val="2"/>
          </rPr>
          <t xml:space="preserve">Master PC:
</t>
        </r>
        <r>
          <rPr>
            <sz val="9"/>
            <color indexed="81"/>
            <rFont val="Tahoma"/>
            <family val="2"/>
          </rPr>
          <t>This takes the yearly percent change of the dogs of the dow (2016 to 2017) and compares it to the yearly percent change of the S&amp;p 500 and the dow jones industrial index.
In the year of 2017 the S&amp;P 500 and the Dow Jones industrial index both outperformed the "dogs" by quite abit.</t>
        </r>
      </text>
    </comment>
  </commentList>
</comments>
</file>

<file path=xl/sharedStrings.xml><?xml version="1.0" encoding="utf-8"?>
<sst xmlns="http://schemas.openxmlformats.org/spreadsheetml/2006/main" count="415" uniqueCount="67">
  <si>
    <t>CLOSE</t>
  </si>
  <si>
    <t>MMM</t>
  </si>
  <si>
    <t>/</t>
  </si>
  <si>
    <t>AXP</t>
  </si>
  <si>
    <t>AAPL</t>
  </si>
  <si>
    <t>BA</t>
  </si>
  <si>
    <t>CAT</t>
  </si>
  <si>
    <t>CVX</t>
  </si>
  <si>
    <t>X</t>
  </si>
  <si>
    <t>CSCO</t>
  </si>
  <si>
    <t>KO</t>
  </si>
  <si>
    <t>DD</t>
  </si>
  <si>
    <t>XOM</t>
  </si>
  <si>
    <t>GE</t>
  </si>
  <si>
    <t>GS</t>
  </si>
  <si>
    <t>HD</t>
  </si>
  <si>
    <t>INTC</t>
  </si>
  <si>
    <t>IBM</t>
  </si>
  <si>
    <t>JNJ</t>
  </si>
  <si>
    <t>JPM</t>
  </si>
  <si>
    <t>MCD</t>
  </si>
  <si>
    <t>MRK</t>
  </si>
  <si>
    <t>MSFT</t>
  </si>
  <si>
    <t>NKE</t>
  </si>
  <si>
    <t>PFE</t>
  </si>
  <si>
    <t>PG</t>
  </si>
  <si>
    <t>TRV</t>
  </si>
  <si>
    <t>UNH</t>
  </si>
  <si>
    <t>UTX</t>
  </si>
  <si>
    <t>VZ</t>
  </si>
  <si>
    <t xml:space="preserve">V </t>
  </si>
  <si>
    <t>WMT</t>
  </si>
  <si>
    <t>DIS</t>
  </si>
  <si>
    <t>MARCH 19 2015 DROPPED AT&amp;T, ADDED APPL</t>
  </si>
  <si>
    <t>T</t>
  </si>
  <si>
    <t>SEPTEMBER 23,2013 DROPPED; AA, BAC, HPQ, ADDED; GS, NKE, V</t>
  </si>
  <si>
    <t>AA</t>
  </si>
  <si>
    <t>BAC</t>
  </si>
  <si>
    <t>HPQ</t>
  </si>
  <si>
    <t>SEPTEMBER 24, 2012 DROPPED; KRAFT FOODS INC, ADDED; UNH</t>
  </si>
  <si>
    <t>Dec.31 2012.</t>
  </si>
  <si>
    <t>Dec.31 2013.</t>
  </si>
  <si>
    <t>Dec.31 2014.</t>
  </si>
  <si>
    <t>Dec.31 2015.</t>
  </si>
  <si>
    <t>Dec.31 2016.</t>
  </si>
  <si>
    <t>Yearly Dividend</t>
  </si>
  <si>
    <t>Yield</t>
  </si>
  <si>
    <t xml:space="preserve">/ </t>
  </si>
  <si>
    <t>Dec. 31 2017</t>
  </si>
  <si>
    <t>S&amp;P 500</t>
  </si>
  <si>
    <t>DOW</t>
  </si>
  <si>
    <t>DOGS</t>
  </si>
  <si>
    <t>Symbol</t>
  </si>
  <si>
    <t>Closing price</t>
  </si>
  <si>
    <t>Dogs of the dow 2013</t>
  </si>
  <si>
    <t>Performance</t>
  </si>
  <si>
    <t>Dogs</t>
  </si>
  <si>
    <t>Sum</t>
  </si>
  <si>
    <t>% chg</t>
  </si>
  <si>
    <t xml:space="preserve">Performance Comparison </t>
  </si>
  <si>
    <t>Dogs of the dow 2014</t>
  </si>
  <si>
    <t>Dogs of the dow 2015</t>
  </si>
  <si>
    <t>Dec.31 2017.</t>
  </si>
  <si>
    <t>Dogs of the dow 2017</t>
  </si>
  <si>
    <t>Dogs of the dow 2016</t>
  </si>
  <si>
    <t xml:space="preserve"> </t>
  </si>
  <si>
    <t>Dogs of the dow 2012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</si>
</sst>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11"/>
      <name val="Calibri"/>
      <family val="2"/>
      <scheme val="minor"/>
    </font>
    <font>
      <sz val="9"/>
      <color indexed="81"/>
      <name val="Tahoma"/>
      <family val="2"/>
    </font>
    <font>
      <b/>
      <sz val="9"/>
      <color indexed="81"/>
      <name val="Tahoma"/>
      <family val="2"/>
    </font>
  </fonts>
  <fills count="5">
    <fill>
      <patternFill patternType="none"/>
    </fill>
    <fill>
      <patternFill patternType="gray125"/>
    </fill>
    <fill>
      <patternFill patternType="solid">
        <fgColor theme="4" tint="0.59999389629810485"/>
        <bgColor indexed="64"/>
      </patternFill>
    </fill>
    <fill>
      <patternFill patternType="solid">
        <fgColor theme="5" tint="0.39997558519241921"/>
        <bgColor indexed="64"/>
      </patternFill>
    </fill>
    <fill>
      <patternFill patternType="solid">
        <fgColor rgb="FFFFFF00"/>
        <bgColor indexed="64"/>
      </patternFill>
    </fill>
  </fills>
  <borders count="1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s>
  <cellStyleXfs count="1">
    <xf numFmtId="0" fontId="0" fillId="0" borderId="0"/>
  </cellStyleXfs>
  <cellXfs count="37">
    <xf numFmtId="0" fontId="0" fillId="0" borderId="0" xfId="0"/>
    <xf numFmtId="0" fontId="0" fillId="0" borderId="0" xfId="0" applyFill="1"/>
    <xf numFmtId="0" fontId="0" fillId="0" borderId="0" xfId="0" applyFill="1" applyBorder="1"/>
    <xf numFmtId="0" fontId="2" fillId="0" borderId="0" xfId="0" applyFont="1" applyFill="1"/>
    <xf numFmtId="0" fontId="2" fillId="0" borderId="0" xfId="0" applyFont="1" applyFill="1" applyBorder="1"/>
    <xf numFmtId="0" fontId="0" fillId="0" borderId="1" xfId="0" applyFill="1" applyBorder="1"/>
    <xf numFmtId="0" fontId="0" fillId="0" borderId="2" xfId="0" applyFill="1" applyBorder="1"/>
    <xf numFmtId="0" fontId="0" fillId="0" borderId="2" xfId="0" applyBorder="1"/>
    <xf numFmtId="0" fontId="0" fillId="0" borderId="3" xfId="0" applyBorder="1"/>
    <xf numFmtId="0" fontId="0" fillId="0" borderId="5" xfId="0" applyFill="1" applyBorder="1"/>
    <xf numFmtId="0" fontId="0" fillId="0" borderId="6" xfId="0" applyFill="1" applyBorder="1"/>
    <xf numFmtId="0" fontId="0" fillId="0" borderId="6" xfId="0" applyBorder="1"/>
    <xf numFmtId="0" fontId="0" fillId="0" borderId="7" xfId="0" applyBorder="1"/>
    <xf numFmtId="0" fontId="0" fillId="0" borderId="4" xfId="0" applyFill="1" applyBorder="1"/>
    <xf numFmtId="0" fontId="0" fillId="0" borderId="4" xfId="0" applyBorder="1"/>
    <xf numFmtId="0" fontId="0" fillId="4" borderId="4" xfId="0" applyFill="1" applyBorder="1"/>
    <xf numFmtId="0" fontId="0" fillId="3" borderId="4" xfId="0" applyFill="1" applyBorder="1"/>
    <xf numFmtId="0" fontId="0" fillId="2" borderId="4" xfId="0" applyFill="1" applyBorder="1"/>
    <xf numFmtId="0" fontId="0" fillId="0" borderId="8" xfId="0" applyFill="1" applyBorder="1"/>
    <xf numFmtId="0" fontId="0" fillId="0" borderId="9" xfId="0" applyBorder="1"/>
    <xf numFmtId="0" fontId="0" fillId="0" borderId="9" xfId="0" applyFill="1" applyBorder="1"/>
    <xf numFmtId="0" fontId="0" fillId="0" borderId="0" xfId="0" applyBorder="1"/>
    <xf numFmtId="0" fontId="1" fillId="0" borderId="4" xfId="0" applyFont="1" applyBorder="1"/>
    <xf numFmtId="0" fontId="0" fillId="0" borderId="10" xfId="0" applyBorder="1"/>
    <xf numFmtId="0" fontId="0" fillId="0" borderId="11" xfId="0" applyBorder="1"/>
    <xf numFmtId="0" fontId="0" fillId="0" borderId="12" xfId="0" applyFill="1" applyBorder="1"/>
    <xf numFmtId="0" fontId="0" fillId="0" borderId="13" xfId="0" applyBorder="1"/>
    <xf numFmtId="0" fontId="1" fillId="0" borderId="0" xfId="0" applyFont="1" applyFill="1"/>
    <xf numFmtId="0" fontId="1" fillId="0" borderId="0" xfId="0" applyFont="1" applyFill="1" applyBorder="1"/>
    <xf numFmtId="0" fontId="0" fillId="0" borderId="7" xfId="0" applyFill="1" applyBorder="1"/>
    <xf numFmtId="0" fontId="0" fillId="0" borderId="8" xfId="0" applyBorder="1"/>
    <xf numFmtId="0" fontId="0" fillId="0" borderId="14" xfId="0" applyFill="1" applyBorder="1"/>
    <xf numFmtId="0" fontId="0" fillId="0" borderId="14" xfId="0" applyBorder="1"/>
    <xf numFmtId="0" fontId="0" fillId="0" borderId="15" xfId="0" applyFill="1" applyBorder="1"/>
    <xf numFmtId="0" fontId="0" fillId="3" borderId="14" xfId="0" applyFill="1" applyBorder="1"/>
    <xf numFmtId="0" fontId="0" fillId="0" borderId="0" xfId="0" applyBorder="1" applyAlignment="1">
      <alignment horizontal="center"/>
    </xf>
    <xf numFmtId="0" fontId="0" fillId="0" borderId="0" xfId="0"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AAF2F-7CAC-4103-876A-8E7FFAC7DA11}">
  <dimension ref="A1:U367"/>
  <sheetViews>
    <sheetView tabSelected="1" workbookViewId="0">
      <selection activeCell="L165" sqref="L165"/>
    </sheetView>
  </sheetViews>
  <sheetFormatPr defaultRowHeight="15" x14ac:dyDescent="0.25"/>
  <cols>
    <col min="1" max="1" width="11.42578125" customWidth="1"/>
    <col min="2" max="2" width="15.140625" customWidth="1"/>
    <col min="4" max="4" width="4.42578125" customWidth="1"/>
    <col min="6" max="6" width="5" customWidth="1"/>
    <col min="9" max="9" width="13.42578125" customWidth="1"/>
    <col min="10" max="10" width="11.85546875" customWidth="1"/>
    <col min="15" max="15" width="12.140625" customWidth="1"/>
    <col min="16" max="16" width="12" customWidth="1"/>
    <col min="17" max="17" width="11.5703125" customWidth="1"/>
  </cols>
  <sheetData>
    <row r="1" spans="1:21" ht="15.75" thickBot="1" x14ac:dyDescent="0.3">
      <c r="A1" s="1"/>
      <c r="B1" s="27" t="s">
        <v>45</v>
      </c>
      <c r="C1" s="27" t="s">
        <v>46</v>
      </c>
      <c r="E1" s="27" t="s">
        <v>0</v>
      </c>
    </row>
    <row r="2" spans="1:21" x14ac:dyDescent="0.25">
      <c r="A2" s="19" t="s">
        <v>48</v>
      </c>
      <c r="H2" s="22" t="s">
        <v>63</v>
      </c>
      <c r="I2" s="14"/>
      <c r="J2" s="21"/>
      <c r="P2" s="1"/>
      <c r="Q2" s="1"/>
      <c r="R2" s="1"/>
      <c r="S2" s="1"/>
      <c r="T2" s="1"/>
      <c r="U2" s="1"/>
    </row>
    <row r="3" spans="1:21" x14ac:dyDescent="0.25">
      <c r="A3" s="13" t="s">
        <v>1</v>
      </c>
      <c r="B3" s="14">
        <v>4.7</v>
      </c>
      <c r="C3" s="14">
        <f>(B3/E3)</f>
        <v>1.9968560139355059E-2</v>
      </c>
      <c r="D3" s="14"/>
      <c r="E3" s="14">
        <v>235.37</v>
      </c>
      <c r="F3" s="14"/>
      <c r="H3" s="14" t="s">
        <v>52</v>
      </c>
      <c r="I3" s="14" t="s">
        <v>53</v>
      </c>
      <c r="J3" s="21"/>
      <c r="P3" s="1"/>
      <c r="Q3" s="27"/>
      <c r="R3" s="1"/>
      <c r="S3" s="1"/>
      <c r="T3" s="1"/>
      <c r="U3" s="1"/>
    </row>
    <row r="4" spans="1:21" x14ac:dyDescent="0.25">
      <c r="A4" s="13" t="s">
        <v>3</v>
      </c>
      <c r="B4" s="14">
        <v>1.31</v>
      </c>
      <c r="C4" s="14">
        <f t="shared" ref="C4:C32" si="0">(B4/E4)</f>
        <v>1.319101802436814E-2</v>
      </c>
      <c r="D4" s="14"/>
      <c r="E4" s="14">
        <v>99.31</v>
      </c>
      <c r="F4" s="14"/>
      <c r="H4" s="13" t="s">
        <v>9</v>
      </c>
      <c r="I4" s="14">
        <v>38.299999999999997</v>
      </c>
      <c r="J4" s="21"/>
      <c r="P4" s="1"/>
      <c r="Q4" s="1"/>
      <c r="R4" s="1"/>
      <c r="S4" s="1"/>
      <c r="T4" s="1"/>
      <c r="U4" s="1"/>
    </row>
    <row r="5" spans="1:21" x14ac:dyDescent="0.25">
      <c r="A5" s="13" t="s">
        <v>4</v>
      </c>
      <c r="B5" s="14">
        <v>2.46</v>
      </c>
      <c r="C5" s="14">
        <f t="shared" si="0"/>
        <v>1.4536429711044142E-2</v>
      </c>
      <c r="D5" s="14"/>
      <c r="E5" s="14">
        <v>169.23</v>
      </c>
      <c r="F5" s="14"/>
      <c r="H5" s="13" t="s">
        <v>10</v>
      </c>
      <c r="I5" s="14">
        <v>45.88</v>
      </c>
      <c r="J5" s="21"/>
      <c r="P5" s="1"/>
      <c r="Q5" s="1"/>
      <c r="R5" s="1"/>
      <c r="S5" s="1"/>
      <c r="T5" s="1"/>
      <c r="U5" s="1"/>
    </row>
    <row r="6" spans="1:21" x14ac:dyDescent="0.25">
      <c r="A6" s="13" t="s">
        <v>5</v>
      </c>
      <c r="B6" s="14">
        <v>5.68</v>
      </c>
      <c r="C6" s="14">
        <f t="shared" si="0"/>
        <v>1.9260113254891319E-2</v>
      </c>
      <c r="D6" s="14"/>
      <c r="E6" s="14">
        <v>294.91000000000003</v>
      </c>
      <c r="F6" s="14"/>
      <c r="H6" s="13" t="s">
        <v>13</v>
      </c>
      <c r="I6" s="14">
        <v>17.45</v>
      </c>
      <c r="J6" s="21"/>
      <c r="P6" s="1"/>
      <c r="Q6" s="1"/>
      <c r="R6" s="1"/>
      <c r="S6" s="1"/>
      <c r="T6" s="1"/>
      <c r="U6" s="1"/>
    </row>
    <row r="7" spans="1:21" x14ac:dyDescent="0.25">
      <c r="A7" s="13" t="s">
        <v>6</v>
      </c>
      <c r="B7" s="14">
        <v>3.1</v>
      </c>
      <c r="C7" s="14">
        <f t="shared" si="0"/>
        <v>1.9672547277573296E-2</v>
      </c>
      <c r="D7" s="14"/>
      <c r="E7" s="14">
        <v>157.58000000000001</v>
      </c>
      <c r="F7" s="14"/>
      <c r="H7" s="13" t="s">
        <v>24</v>
      </c>
      <c r="I7" s="14">
        <v>36.22</v>
      </c>
      <c r="J7" s="21"/>
      <c r="P7" s="1"/>
      <c r="Q7" s="1"/>
      <c r="R7" s="1"/>
      <c r="S7" s="1"/>
      <c r="T7" s="1"/>
      <c r="U7" s="1"/>
    </row>
    <row r="8" spans="1:21" x14ac:dyDescent="0.25">
      <c r="A8" s="13" t="s">
        <v>7</v>
      </c>
      <c r="B8" s="14">
        <v>4.32</v>
      </c>
      <c r="C8" s="14">
        <f t="shared" si="0"/>
        <v>3.450754852624012E-2</v>
      </c>
      <c r="D8" s="14" t="s">
        <v>2</v>
      </c>
      <c r="E8" s="14">
        <v>125.19</v>
      </c>
      <c r="F8" s="14"/>
      <c r="H8" s="13" t="s">
        <v>29</v>
      </c>
      <c r="I8" s="14">
        <v>52.93</v>
      </c>
      <c r="J8" s="21"/>
      <c r="P8" s="1"/>
      <c r="Q8" s="1"/>
      <c r="R8" s="1"/>
      <c r="S8" s="1"/>
      <c r="T8" s="1"/>
      <c r="U8" s="1"/>
    </row>
    <row r="9" spans="1:21" x14ac:dyDescent="0.25">
      <c r="A9" s="13" t="s">
        <v>9</v>
      </c>
      <c r="B9" s="14">
        <v>1.1599999999999999</v>
      </c>
      <c r="C9" s="14">
        <f t="shared" si="0"/>
        <v>3.0287206266318537E-2</v>
      </c>
      <c r="D9" s="14" t="s">
        <v>2</v>
      </c>
      <c r="E9" s="14">
        <v>38.299999999999997</v>
      </c>
      <c r="F9" s="15" t="s">
        <v>8</v>
      </c>
      <c r="H9" s="1"/>
      <c r="P9" s="1"/>
      <c r="Q9" s="1"/>
      <c r="R9" s="1"/>
      <c r="S9" s="1"/>
      <c r="T9" s="1"/>
      <c r="U9" s="1"/>
    </row>
    <row r="10" spans="1:21" x14ac:dyDescent="0.25">
      <c r="A10" s="13" t="s">
        <v>10</v>
      </c>
      <c r="B10" s="14">
        <v>1.48</v>
      </c>
      <c r="C10" s="14">
        <f t="shared" si="0"/>
        <v>3.2258064516129031E-2</v>
      </c>
      <c r="D10" s="14" t="s">
        <v>2</v>
      </c>
      <c r="E10" s="14">
        <v>45.88</v>
      </c>
      <c r="F10" s="15" t="s">
        <v>8</v>
      </c>
      <c r="P10" s="1"/>
      <c r="Q10" s="1"/>
      <c r="R10" s="1"/>
      <c r="S10" s="1"/>
      <c r="T10" s="1"/>
      <c r="U10" s="1"/>
    </row>
    <row r="11" spans="1:21" x14ac:dyDescent="0.25">
      <c r="A11" s="13" t="s">
        <v>11</v>
      </c>
      <c r="B11" s="14">
        <v>1.76</v>
      </c>
      <c r="C11" s="14">
        <f t="shared" si="0"/>
        <v>2.4712159505756809E-2</v>
      </c>
      <c r="D11" s="14"/>
      <c r="E11" s="14">
        <v>71.22</v>
      </c>
      <c r="F11" s="14"/>
      <c r="P11" s="1"/>
      <c r="Q11" s="27"/>
      <c r="R11" s="1"/>
      <c r="S11" s="1"/>
      <c r="T11" s="1"/>
      <c r="U11" s="1"/>
    </row>
    <row r="12" spans="1:21" x14ac:dyDescent="0.25">
      <c r="A12" s="13" t="s">
        <v>12</v>
      </c>
      <c r="B12" s="14">
        <v>3.06</v>
      </c>
      <c r="C12" s="14">
        <f t="shared" si="0"/>
        <v>3.6585365853658534E-2</v>
      </c>
      <c r="D12" s="14" t="s">
        <v>2</v>
      </c>
      <c r="E12" s="14">
        <v>83.64</v>
      </c>
      <c r="F12" s="14"/>
      <c r="P12" s="1"/>
      <c r="Q12" s="1"/>
      <c r="R12" s="1"/>
      <c r="S12" s="1"/>
      <c r="T12" s="1"/>
      <c r="U12" s="1"/>
    </row>
    <row r="13" spans="1:21" x14ac:dyDescent="0.25">
      <c r="A13" s="13" t="s">
        <v>13</v>
      </c>
      <c r="B13" s="14">
        <v>1.2</v>
      </c>
      <c r="C13" s="14">
        <f t="shared" si="0"/>
        <v>6.8767908309455589E-2</v>
      </c>
      <c r="D13" s="14" t="s">
        <v>2</v>
      </c>
      <c r="E13" s="14">
        <v>17.45</v>
      </c>
      <c r="F13" s="15" t="s">
        <v>8</v>
      </c>
      <c r="H13" s="13"/>
      <c r="I13" s="14" t="s">
        <v>55</v>
      </c>
      <c r="J13" s="14"/>
      <c r="K13" s="14"/>
      <c r="P13" s="1"/>
      <c r="Q13" s="1"/>
      <c r="R13" s="1"/>
      <c r="S13" s="1"/>
      <c r="T13" s="1"/>
      <c r="U13" s="1"/>
    </row>
    <row r="14" spans="1:21" x14ac:dyDescent="0.25">
      <c r="A14" s="13" t="s">
        <v>14</v>
      </c>
      <c r="B14" s="14">
        <v>2.9</v>
      </c>
      <c r="C14" s="14">
        <f t="shared" si="0"/>
        <v>1.1800130208333334E-2</v>
      </c>
      <c r="D14" s="14"/>
      <c r="E14" s="14">
        <v>245.76</v>
      </c>
      <c r="F14" s="14"/>
      <c r="H14" s="22" t="s">
        <v>56</v>
      </c>
      <c r="I14" s="13" t="s">
        <v>44</v>
      </c>
      <c r="J14" s="13" t="s">
        <v>62</v>
      </c>
      <c r="K14" s="14"/>
      <c r="P14" s="1"/>
      <c r="Q14" s="1"/>
      <c r="R14" s="1"/>
      <c r="S14" s="1"/>
      <c r="T14" s="1"/>
      <c r="U14" s="1"/>
    </row>
    <row r="15" spans="1:21" x14ac:dyDescent="0.25">
      <c r="A15" s="13" t="s">
        <v>15</v>
      </c>
      <c r="B15" s="14">
        <v>3.56</v>
      </c>
      <c r="C15" s="14">
        <f t="shared" si="0"/>
        <v>1.8783306072917217E-2</v>
      </c>
      <c r="D15" s="14"/>
      <c r="E15" s="14">
        <v>189.53</v>
      </c>
      <c r="F15" s="14"/>
      <c r="H15" s="13" t="s">
        <v>9</v>
      </c>
      <c r="I15" s="13">
        <v>30.22</v>
      </c>
      <c r="J15" s="14">
        <v>38.299999999999997</v>
      </c>
      <c r="K15" s="14"/>
      <c r="P15" s="1"/>
      <c r="Q15" s="1"/>
      <c r="R15" s="1"/>
      <c r="S15" s="1"/>
      <c r="T15" s="1"/>
      <c r="U15" s="1"/>
    </row>
    <row r="16" spans="1:21" x14ac:dyDescent="0.25">
      <c r="A16" s="13" t="s">
        <v>16</v>
      </c>
      <c r="B16" s="14">
        <v>1.0774999999999999</v>
      </c>
      <c r="C16" s="14">
        <f t="shared" si="0"/>
        <v>2.3342720970537262E-2</v>
      </c>
      <c r="D16" s="14"/>
      <c r="E16" s="14">
        <v>46.16</v>
      </c>
      <c r="F16" s="14"/>
      <c r="H16" s="13" t="s">
        <v>10</v>
      </c>
      <c r="I16" s="13">
        <v>41.46</v>
      </c>
      <c r="J16" s="14">
        <v>45.88</v>
      </c>
      <c r="K16" s="14"/>
      <c r="P16" s="1"/>
      <c r="Q16" s="1"/>
      <c r="R16" s="1"/>
      <c r="S16" s="1"/>
      <c r="T16" s="1"/>
      <c r="U16" s="1"/>
    </row>
    <row r="17" spans="1:21" x14ac:dyDescent="0.25">
      <c r="A17" s="13" t="s">
        <v>17</v>
      </c>
      <c r="B17" s="14">
        <v>5.9</v>
      </c>
      <c r="C17" s="14">
        <f t="shared" si="0"/>
        <v>3.8456524573067405E-2</v>
      </c>
      <c r="D17" s="14" t="s">
        <v>2</v>
      </c>
      <c r="E17" s="14">
        <v>153.41999999999999</v>
      </c>
      <c r="F17" s="14"/>
      <c r="H17" s="13" t="s">
        <v>11</v>
      </c>
      <c r="I17" s="13">
        <v>57.22</v>
      </c>
      <c r="J17" s="14">
        <v>71.22</v>
      </c>
      <c r="K17" s="14"/>
      <c r="P17" s="1"/>
      <c r="Q17" s="1"/>
      <c r="R17" s="1"/>
      <c r="S17" s="1"/>
      <c r="T17" s="1"/>
      <c r="U17" s="1"/>
    </row>
    <row r="18" spans="1:21" x14ac:dyDescent="0.25">
      <c r="A18" s="13" t="s">
        <v>18</v>
      </c>
      <c r="B18" s="14">
        <v>3.32</v>
      </c>
      <c r="C18" s="14">
        <f t="shared" si="0"/>
        <v>2.3761809332951616E-2</v>
      </c>
      <c r="D18" s="14"/>
      <c r="E18" s="14">
        <v>139.72</v>
      </c>
      <c r="F18" s="14"/>
      <c r="H18" s="13" t="s">
        <v>24</v>
      </c>
      <c r="I18" s="13">
        <v>32.479999999999997</v>
      </c>
      <c r="J18" s="14">
        <v>36.22</v>
      </c>
      <c r="K18" s="14"/>
      <c r="P18" s="1"/>
      <c r="Q18" s="1"/>
      <c r="R18" s="1"/>
      <c r="S18" s="1"/>
      <c r="T18" s="1"/>
      <c r="U18" s="1"/>
    </row>
    <row r="19" spans="1:21" ht="15.75" thickBot="1" x14ac:dyDescent="0.3">
      <c r="A19" s="13" t="s">
        <v>19</v>
      </c>
      <c r="B19" s="14">
        <v>2.54</v>
      </c>
      <c r="C19" s="14">
        <f t="shared" si="0"/>
        <v>2.3751636431643915E-2</v>
      </c>
      <c r="D19" s="14"/>
      <c r="E19" s="14">
        <v>106.94</v>
      </c>
      <c r="F19" s="14"/>
      <c r="H19" s="31" t="s">
        <v>29</v>
      </c>
      <c r="I19" s="31">
        <v>53.38</v>
      </c>
      <c r="J19" s="32">
        <v>52.93</v>
      </c>
      <c r="K19" s="32"/>
      <c r="P19" s="1"/>
      <c r="Q19" s="1"/>
      <c r="R19" s="1"/>
      <c r="S19" s="1"/>
      <c r="T19" s="1"/>
      <c r="U19" s="1"/>
    </row>
    <row r="20" spans="1:21" x14ac:dyDescent="0.25">
      <c r="A20" s="13" t="s">
        <v>20</v>
      </c>
      <c r="B20" s="14">
        <v>3.83</v>
      </c>
      <c r="C20" s="14">
        <f t="shared" si="0"/>
        <v>2.2251917267023007E-2</v>
      </c>
      <c r="D20" s="14"/>
      <c r="E20" s="14">
        <v>172.12</v>
      </c>
      <c r="F20" s="14"/>
      <c r="H20" s="18" t="s">
        <v>57</v>
      </c>
      <c r="I20" s="30">
        <f>SUM(I15:I19)</f>
        <v>214.76</v>
      </c>
      <c r="J20" s="30">
        <f>SUM(J15:J19)</f>
        <v>244.55</v>
      </c>
      <c r="K20" s="30"/>
      <c r="P20" s="1"/>
      <c r="Q20" s="1"/>
      <c r="R20" s="1"/>
      <c r="S20" s="1"/>
      <c r="T20" s="1"/>
      <c r="U20" s="1"/>
    </row>
    <row r="21" spans="1:21" x14ac:dyDescent="0.25">
      <c r="A21" s="13" t="s">
        <v>21</v>
      </c>
      <c r="B21" s="14">
        <v>1.86</v>
      </c>
      <c r="C21" s="14">
        <f t="shared" si="0"/>
        <v>3.3054913808423673E-2</v>
      </c>
      <c r="D21" s="14" t="s">
        <v>2</v>
      </c>
      <c r="E21" s="14">
        <v>56.27</v>
      </c>
      <c r="F21" s="14"/>
      <c r="H21" s="13" t="s">
        <v>58</v>
      </c>
      <c r="I21" s="14"/>
      <c r="J21" s="14"/>
      <c r="K21" s="14">
        <f>((J20-I20)/I20)*100</f>
        <v>13.871298193332102</v>
      </c>
      <c r="P21" s="1"/>
      <c r="Q21" s="1"/>
      <c r="R21" s="1"/>
      <c r="S21" s="1"/>
      <c r="T21" s="1"/>
      <c r="U21" s="1"/>
    </row>
    <row r="22" spans="1:21" x14ac:dyDescent="0.25">
      <c r="A22" s="13" t="s">
        <v>22</v>
      </c>
      <c r="B22" s="14">
        <v>1.59</v>
      </c>
      <c r="C22" s="14">
        <f t="shared" si="0"/>
        <v>1.8587795183539865E-2</v>
      </c>
      <c r="D22" s="14"/>
      <c r="E22" s="14">
        <v>85.54</v>
      </c>
      <c r="F22" s="14"/>
      <c r="H22" s="23"/>
      <c r="I22" s="21"/>
      <c r="J22" s="21"/>
      <c r="K22" s="24"/>
      <c r="P22" s="1"/>
      <c r="Q22" s="1"/>
      <c r="R22" s="1"/>
      <c r="S22" s="1"/>
      <c r="T22" s="1"/>
      <c r="U22" s="1"/>
    </row>
    <row r="23" spans="1:21" x14ac:dyDescent="0.25">
      <c r="A23" s="13" t="s">
        <v>23</v>
      </c>
      <c r="B23" s="14">
        <v>0.74</v>
      </c>
      <c r="C23" s="14">
        <f t="shared" si="0"/>
        <v>1.1830535571542766E-2</v>
      </c>
      <c r="D23" s="14"/>
      <c r="E23" s="14">
        <v>62.55</v>
      </c>
      <c r="F23" s="14"/>
      <c r="H23" s="23"/>
      <c r="I23" s="21"/>
      <c r="J23" s="21"/>
      <c r="K23" s="24"/>
      <c r="P23" s="1"/>
      <c r="Q23" s="1"/>
      <c r="R23" s="1"/>
      <c r="S23" s="1"/>
      <c r="T23" s="1"/>
      <c r="U23" s="1"/>
    </row>
    <row r="24" spans="1:21" x14ac:dyDescent="0.25">
      <c r="A24" s="13" t="s">
        <v>24</v>
      </c>
      <c r="B24" s="14">
        <v>1.28</v>
      </c>
      <c r="C24" s="14">
        <f t="shared" si="0"/>
        <v>3.5339591385974603E-2</v>
      </c>
      <c r="D24" s="14" t="s">
        <v>2</v>
      </c>
      <c r="E24" s="14">
        <v>36.22</v>
      </c>
      <c r="F24" s="15" t="s">
        <v>8</v>
      </c>
      <c r="H24" s="23"/>
      <c r="I24" s="35" t="s">
        <v>59</v>
      </c>
      <c r="J24" s="35"/>
      <c r="K24" s="24"/>
      <c r="P24" s="1"/>
      <c r="Q24" s="1"/>
      <c r="R24" s="1"/>
      <c r="S24" s="1"/>
      <c r="T24" s="1"/>
      <c r="U24" s="1"/>
    </row>
    <row r="25" spans="1:21" x14ac:dyDescent="0.25">
      <c r="A25" s="13" t="s">
        <v>25</v>
      </c>
      <c r="B25" s="14">
        <v>2.7383000000000002</v>
      </c>
      <c r="C25" s="14">
        <f t="shared" si="0"/>
        <v>2.9803003918154117E-2</v>
      </c>
      <c r="D25" s="14" t="s">
        <v>2</v>
      </c>
      <c r="E25" s="14">
        <v>91.88</v>
      </c>
      <c r="F25" s="14"/>
      <c r="H25" s="23"/>
      <c r="I25" s="21"/>
      <c r="J25" s="21"/>
      <c r="K25" s="24"/>
      <c r="P25" s="1"/>
      <c r="Q25" s="1"/>
      <c r="R25" s="1"/>
      <c r="S25" s="1"/>
      <c r="T25" s="1"/>
      <c r="U25" s="1"/>
    </row>
    <row r="26" spans="1:21" x14ac:dyDescent="0.25">
      <c r="A26" s="13" t="s">
        <v>26</v>
      </c>
      <c r="B26" s="14">
        <v>2.83</v>
      </c>
      <c r="C26" s="14">
        <f t="shared" si="0"/>
        <v>2.086405190209378E-2</v>
      </c>
      <c r="D26" s="14"/>
      <c r="E26" s="14">
        <v>135.63999999999999</v>
      </c>
      <c r="F26" s="14"/>
      <c r="H26" s="14"/>
      <c r="I26" s="13" t="s">
        <v>44</v>
      </c>
      <c r="J26" s="13" t="s">
        <v>62</v>
      </c>
      <c r="K26" s="14"/>
      <c r="P26" s="1"/>
      <c r="Q26" s="1"/>
      <c r="R26" s="1"/>
      <c r="S26" s="1"/>
      <c r="T26" s="1"/>
      <c r="U26" s="1"/>
    </row>
    <row r="27" spans="1:21" x14ac:dyDescent="0.25">
      <c r="A27" s="13" t="s">
        <v>27</v>
      </c>
      <c r="B27" s="14">
        <v>2.875</v>
      </c>
      <c r="C27" s="14">
        <f t="shared" si="0"/>
        <v>1.3040914451601196E-2</v>
      </c>
      <c r="D27" s="14"/>
      <c r="E27" s="14">
        <v>220.46</v>
      </c>
      <c r="F27" s="14"/>
      <c r="H27" s="14" t="s">
        <v>49</v>
      </c>
      <c r="I27" s="14">
        <v>2238.83</v>
      </c>
      <c r="J27" s="14">
        <v>2673.61</v>
      </c>
      <c r="K27" s="14">
        <f>((J27-I27)/I27)*100</f>
        <v>19.419964892376832</v>
      </c>
      <c r="P27" s="1"/>
      <c r="Q27" s="1"/>
      <c r="R27" s="1"/>
      <c r="S27" s="1"/>
      <c r="T27" s="1"/>
      <c r="U27" s="1"/>
    </row>
    <row r="28" spans="1:21" x14ac:dyDescent="0.25">
      <c r="A28" s="13" t="s">
        <v>28</v>
      </c>
      <c r="B28" s="14">
        <v>2.72</v>
      </c>
      <c r="C28" s="14">
        <f t="shared" si="0"/>
        <v>2.1321627341851536E-2</v>
      </c>
      <c r="D28" s="14"/>
      <c r="E28" s="14">
        <v>127.57</v>
      </c>
      <c r="F28" s="14"/>
      <c r="H28" s="14" t="s">
        <v>50</v>
      </c>
      <c r="I28" s="14">
        <v>19762.599999999999</v>
      </c>
      <c r="J28" s="14">
        <v>24719.22</v>
      </c>
      <c r="K28" s="14">
        <f>((J28-I28)/I28)*100</f>
        <v>25.080809205266529</v>
      </c>
      <c r="P28" s="1"/>
      <c r="Q28" s="1"/>
      <c r="R28" s="1"/>
      <c r="S28" s="1"/>
      <c r="T28" s="1"/>
      <c r="U28" s="1"/>
    </row>
    <row r="29" spans="1:21" x14ac:dyDescent="0.25">
      <c r="A29" s="13" t="s">
        <v>29</v>
      </c>
      <c r="B29" s="14">
        <v>2.3224999999999998</v>
      </c>
      <c r="C29" s="14">
        <f t="shared" si="0"/>
        <v>4.3878707727186848E-2</v>
      </c>
      <c r="D29" s="14" t="s">
        <v>2</v>
      </c>
      <c r="E29" s="14">
        <v>52.93</v>
      </c>
      <c r="F29" s="15" t="s">
        <v>8</v>
      </c>
      <c r="H29" s="14" t="s">
        <v>51</v>
      </c>
      <c r="I29" s="14"/>
      <c r="J29" s="14"/>
      <c r="K29" s="14">
        <f>K21</f>
        <v>13.871298193332102</v>
      </c>
      <c r="P29" s="1"/>
      <c r="Q29" s="1"/>
      <c r="R29" s="1"/>
      <c r="S29" s="1"/>
      <c r="T29" s="1"/>
      <c r="U29" s="1"/>
    </row>
    <row r="30" spans="1:21" x14ac:dyDescent="0.25">
      <c r="A30" s="13" t="s">
        <v>30</v>
      </c>
      <c r="B30" s="14">
        <v>0.69</v>
      </c>
      <c r="C30" s="14">
        <f t="shared" si="0"/>
        <v>6.0515699000175402E-3</v>
      </c>
      <c r="D30" s="14"/>
      <c r="E30" s="14">
        <v>114.02</v>
      </c>
      <c r="F30" s="14"/>
      <c r="P30" s="1"/>
      <c r="Q30" s="1"/>
      <c r="R30" s="1"/>
      <c r="S30" s="1"/>
      <c r="T30" s="1"/>
      <c r="U30" s="1"/>
    </row>
    <row r="31" spans="1:21" x14ac:dyDescent="0.25">
      <c r="A31" s="13" t="s">
        <v>31</v>
      </c>
      <c r="B31" s="14">
        <v>2.0499999999999998</v>
      </c>
      <c r="C31" s="14">
        <f t="shared" si="0"/>
        <v>2.0759493670886073E-2</v>
      </c>
      <c r="D31" s="14"/>
      <c r="E31" s="14">
        <v>98.75</v>
      </c>
      <c r="F31" s="14"/>
      <c r="P31" s="1"/>
      <c r="Q31" s="1"/>
      <c r="R31" s="1"/>
      <c r="S31" s="1"/>
      <c r="T31" s="1"/>
      <c r="U31" s="1"/>
    </row>
    <row r="32" spans="1:21" x14ac:dyDescent="0.25">
      <c r="A32" s="13" t="s">
        <v>32</v>
      </c>
      <c r="B32" s="14">
        <v>1.62</v>
      </c>
      <c r="C32" s="14">
        <f t="shared" si="0"/>
        <v>1.5068365733420148E-2</v>
      </c>
      <c r="D32" s="14"/>
      <c r="E32" s="14">
        <v>107.51</v>
      </c>
      <c r="F32" s="14"/>
      <c r="P32" s="1"/>
      <c r="Q32" s="1"/>
      <c r="R32" s="1"/>
      <c r="S32" s="1"/>
      <c r="T32" s="1"/>
      <c r="U32" s="1"/>
    </row>
    <row r="33" spans="1:21" s="11" customFormat="1" ht="15.75" thickBot="1" x14ac:dyDescent="0.3">
      <c r="A33" s="10"/>
      <c r="P33" s="10"/>
      <c r="Q33" s="10"/>
      <c r="R33" s="10"/>
      <c r="S33" s="10"/>
      <c r="T33" s="10"/>
      <c r="U33" s="10"/>
    </row>
    <row r="34" spans="1:21" x14ac:dyDescent="0.25">
      <c r="A34" s="2"/>
      <c r="B34" s="21"/>
      <c r="C34" s="21"/>
      <c r="D34" s="21"/>
      <c r="E34" s="21"/>
      <c r="F34" s="21"/>
      <c r="P34" s="1"/>
      <c r="Q34" s="1"/>
      <c r="R34" s="1"/>
      <c r="S34" s="1"/>
      <c r="T34" s="1"/>
      <c r="U34" s="1"/>
    </row>
    <row r="35" spans="1:21" ht="15.75" thickBot="1" x14ac:dyDescent="0.3">
      <c r="P35" s="1"/>
      <c r="Q35" s="1"/>
      <c r="R35" s="1"/>
      <c r="S35" s="1"/>
      <c r="T35" s="1"/>
      <c r="U35" s="1"/>
    </row>
    <row r="36" spans="1:21" x14ac:dyDescent="0.25">
      <c r="A36" s="20" t="s">
        <v>44</v>
      </c>
      <c r="B36" s="1"/>
      <c r="C36" s="1"/>
      <c r="E36" s="1"/>
      <c r="H36" s="22" t="s">
        <v>64</v>
      </c>
      <c r="I36" s="14"/>
      <c r="J36" s="21"/>
      <c r="P36" s="1"/>
      <c r="Q36" s="1"/>
      <c r="R36" s="1"/>
      <c r="S36" s="1"/>
      <c r="T36" s="1"/>
      <c r="U36" s="1"/>
    </row>
    <row r="37" spans="1:21" x14ac:dyDescent="0.25">
      <c r="A37" s="13" t="s">
        <v>1</v>
      </c>
      <c r="B37" s="13">
        <v>4.4400000000000004</v>
      </c>
      <c r="C37" s="13">
        <f t="shared" ref="C37:C66" si="1">(B37/E37)</f>
        <v>2.4864198913591311E-2</v>
      </c>
      <c r="D37" s="14"/>
      <c r="E37" s="13">
        <v>178.57</v>
      </c>
      <c r="F37" s="14"/>
      <c r="H37" s="14" t="s">
        <v>52</v>
      </c>
      <c r="I37" s="14" t="s">
        <v>53</v>
      </c>
      <c r="J37" s="21"/>
      <c r="P37" s="1"/>
      <c r="Q37" s="27"/>
      <c r="R37" s="1"/>
      <c r="S37" s="1"/>
      <c r="T37" s="1"/>
      <c r="U37" s="1"/>
    </row>
    <row r="38" spans="1:21" x14ac:dyDescent="0.25">
      <c r="A38" s="13" t="s">
        <v>3</v>
      </c>
      <c r="B38" s="13">
        <v>1.19</v>
      </c>
      <c r="C38" s="13">
        <f t="shared" si="1"/>
        <v>1.6063714902807776E-2</v>
      </c>
      <c r="D38" s="14"/>
      <c r="E38" s="13">
        <v>74.08</v>
      </c>
      <c r="F38" s="14"/>
      <c r="H38" s="13" t="s">
        <v>9</v>
      </c>
      <c r="I38" s="13">
        <v>30.22</v>
      </c>
      <c r="J38" s="21"/>
      <c r="P38" s="1"/>
      <c r="Q38" s="1"/>
      <c r="R38" s="1"/>
      <c r="S38" s="1"/>
      <c r="T38" s="1"/>
      <c r="U38" s="1"/>
    </row>
    <row r="39" spans="1:21" x14ac:dyDescent="0.25">
      <c r="A39" s="13" t="s">
        <v>4</v>
      </c>
      <c r="B39" s="13">
        <v>2.23</v>
      </c>
      <c r="C39" s="13">
        <f t="shared" si="1"/>
        <v>1.9254014850630288E-2</v>
      </c>
      <c r="D39" s="14"/>
      <c r="E39" s="13">
        <v>115.82</v>
      </c>
      <c r="F39" s="14"/>
      <c r="H39" s="13" t="s">
        <v>10</v>
      </c>
      <c r="I39" s="13">
        <v>41.46</v>
      </c>
      <c r="J39" s="21"/>
      <c r="P39" s="1"/>
      <c r="Q39" s="1"/>
      <c r="R39" s="1"/>
      <c r="S39" s="1"/>
      <c r="T39" s="1"/>
      <c r="U39" s="1"/>
    </row>
    <row r="40" spans="1:21" x14ac:dyDescent="0.25">
      <c r="A40" s="13" t="s">
        <v>5</v>
      </c>
      <c r="B40" s="13">
        <v>5.45</v>
      </c>
      <c r="C40" s="13">
        <f t="shared" si="1"/>
        <v>3.5007708119218911E-2</v>
      </c>
      <c r="D40" s="14" t="s">
        <v>2</v>
      </c>
      <c r="E40" s="13">
        <v>155.68</v>
      </c>
      <c r="F40" s="14"/>
      <c r="H40" s="13" t="s">
        <v>11</v>
      </c>
      <c r="I40" s="13">
        <v>57.22</v>
      </c>
      <c r="J40" s="21"/>
      <c r="P40" s="1"/>
      <c r="Q40" s="1"/>
      <c r="R40" s="1"/>
      <c r="S40" s="1"/>
      <c r="T40" s="1"/>
      <c r="U40" s="1"/>
    </row>
    <row r="41" spans="1:21" x14ac:dyDescent="0.25">
      <c r="A41" s="13" t="s">
        <v>6</v>
      </c>
      <c r="B41" s="13">
        <v>3.85</v>
      </c>
      <c r="C41" s="13">
        <f t="shared" si="1"/>
        <v>4.1513909855510032E-2</v>
      </c>
      <c r="D41" s="14" t="s">
        <v>2</v>
      </c>
      <c r="E41" s="13">
        <v>92.74</v>
      </c>
      <c r="F41" s="14"/>
      <c r="H41" s="13" t="s">
        <v>24</v>
      </c>
      <c r="I41" s="13">
        <v>32.479999999999997</v>
      </c>
      <c r="J41" s="21"/>
      <c r="P41" s="1"/>
      <c r="Q41" s="1"/>
      <c r="R41" s="1"/>
      <c r="S41" s="1"/>
      <c r="T41" s="1"/>
      <c r="U41" s="1"/>
    </row>
    <row r="42" spans="1:21" x14ac:dyDescent="0.25">
      <c r="A42" s="13" t="s">
        <v>7</v>
      </c>
      <c r="B42" s="13">
        <v>4.29</v>
      </c>
      <c r="C42" s="13">
        <f t="shared" si="1"/>
        <v>3.6448598130841121E-2</v>
      </c>
      <c r="D42" s="14" t="s">
        <v>2</v>
      </c>
      <c r="E42" s="13">
        <v>117.7</v>
      </c>
      <c r="F42" s="14"/>
      <c r="H42" s="13" t="s">
        <v>29</v>
      </c>
      <c r="I42" s="13">
        <v>53.38</v>
      </c>
      <c r="J42" s="21"/>
      <c r="P42" s="1"/>
      <c r="Q42" s="1"/>
      <c r="R42" s="1"/>
      <c r="S42" s="1"/>
      <c r="T42" s="1"/>
      <c r="U42" s="1"/>
    </row>
    <row r="43" spans="1:21" x14ac:dyDescent="0.25">
      <c r="A43" s="13" t="s">
        <v>9</v>
      </c>
      <c r="B43" s="13">
        <v>0.99</v>
      </c>
      <c r="C43" s="13">
        <f t="shared" si="1"/>
        <v>3.2759761747187296E-2</v>
      </c>
      <c r="D43" s="14" t="s">
        <v>2</v>
      </c>
      <c r="E43" s="13">
        <v>30.22</v>
      </c>
      <c r="F43" s="15" t="s">
        <v>8</v>
      </c>
      <c r="H43" s="1"/>
      <c r="P43" s="1"/>
      <c r="Q43" s="1"/>
      <c r="R43" s="1"/>
      <c r="S43" s="1"/>
      <c r="T43" s="1"/>
      <c r="U43" s="1"/>
    </row>
    <row r="44" spans="1:21" x14ac:dyDescent="0.25">
      <c r="A44" s="13" t="s">
        <v>10</v>
      </c>
      <c r="B44" s="13">
        <v>1.4</v>
      </c>
      <c r="C44" s="13">
        <f t="shared" si="1"/>
        <v>3.3767486734201636E-2</v>
      </c>
      <c r="D44" s="14" t="s">
        <v>2</v>
      </c>
      <c r="E44" s="13">
        <v>41.46</v>
      </c>
      <c r="F44" s="15" t="s">
        <v>8</v>
      </c>
      <c r="P44" s="1"/>
      <c r="Q44" s="1"/>
      <c r="R44" s="1"/>
      <c r="S44" s="1"/>
      <c r="T44" s="1"/>
      <c r="U44" s="1"/>
    </row>
    <row r="45" spans="1:21" x14ac:dyDescent="0.25">
      <c r="A45" s="13" t="s">
        <v>11</v>
      </c>
      <c r="B45" s="13">
        <v>1.84</v>
      </c>
      <c r="C45" s="13">
        <f t="shared" si="1"/>
        <v>3.2156588605382737E-2</v>
      </c>
      <c r="D45" s="14" t="s">
        <v>2</v>
      </c>
      <c r="E45" s="13">
        <v>57.22</v>
      </c>
      <c r="F45" s="15" t="s">
        <v>8</v>
      </c>
      <c r="P45" s="1"/>
      <c r="Q45" s="27"/>
      <c r="R45" s="1"/>
      <c r="S45" s="1"/>
      <c r="T45" s="1"/>
      <c r="U45" s="1"/>
    </row>
    <row r="46" spans="1:21" x14ac:dyDescent="0.25">
      <c r="A46" s="13" t="s">
        <v>12</v>
      </c>
      <c r="B46" s="13">
        <v>2.98</v>
      </c>
      <c r="C46" s="13">
        <f t="shared" si="1"/>
        <v>3.3015732328827832E-2</v>
      </c>
      <c r="D46" s="14" t="s">
        <v>2</v>
      </c>
      <c r="E46" s="13">
        <v>90.26</v>
      </c>
      <c r="F46" s="14"/>
      <c r="P46" s="1"/>
      <c r="Q46" s="1"/>
      <c r="R46" s="1"/>
      <c r="S46" s="1"/>
      <c r="T46" s="1"/>
      <c r="U46" s="1"/>
    </row>
    <row r="47" spans="1:21" x14ac:dyDescent="0.25">
      <c r="A47" s="13" t="s">
        <v>13</v>
      </c>
      <c r="B47" s="13">
        <v>0.93</v>
      </c>
      <c r="C47" s="13">
        <f t="shared" si="1"/>
        <v>2.9430379746835444E-2</v>
      </c>
      <c r="D47" s="14"/>
      <c r="E47" s="13">
        <v>31.6</v>
      </c>
      <c r="F47" s="14"/>
      <c r="H47" s="13"/>
      <c r="I47" s="14" t="s">
        <v>55</v>
      </c>
      <c r="J47" s="14"/>
      <c r="K47" s="14"/>
      <c r="P47" s="1"/>
      <c r="Q47" s="1"/>
      <c r="R47" s="1"/>
      <c r="S47" s="1"/>
      <c r="T47" s="1"/>
      <c r="U47" s="1"/>
    </row>
    <row r="48" spans="1:21" x14ac:dyDescent="0.25">
      <c r="A48" s="13" t="s">
        <v>14</v>
      </c>
      <c r="B48" s="13">
        <v>2.6</v>
      </c>
      <c r="C48" s="13">
        <f t="shared" si="1"/>
        <v>1.0858216746711214E-2</v>
      </c>
      <c r="D48" s="14"/>
      <c r="E48" s="13">
        <v>239.45</v>
      </c>
      <c r="F48" s="14"/>
      <c r="H48" s="22" t="s">
        <v>56</v>
      </c>
      <c r="I48" s="13" t="s">
        <v>43</v>
      </c>
      <c r="J48" s="13" t="s">
        <v>44</v>
      </c>
      <c r="K48" s="14"/>
      <c r="P48" s="1"/>
      <c r="Q48" s="1"/>
      <c r="R48" s="1"/>
      <c r="S48" s="1"/>
      <c r="T48" s="1"/>
      <c r="U48" s="1"/>
    </row>
    <row r="49" spans="1:21" x14ac:dyDescent="0.25">
      <c r="A49" s="13" t="s">
        <v>15</v>
      </c>
      <c r="B49" s="13">
        <v>2.76</v>
      </c>
      <c r="C49" s="13">
        <f t="shared" si="1"/>
        <v>2.0584725536992837E-2</v>
      </c>
      <c r="D49" s="14"/>
      <c r="E49" s="13">
        <v>134.08000000000001</v>
      </c>
      <c r="F49" s="14"/>
      <c r="H49" s="13" t="s">
        <v>10</v>
      </c>
      <c r="I49" s="13">
        <v>42.96</v>
      </c>
      <c r="J49" s="13">
        <v>41.46</v>
      </c>
      <c r="K49" s="14"/>
      <c r="P49" s="1"/>
      <c r="Q49" s="1"/>
      <c r="R49" s="1"/>
      <c r="S49" s="1"/>
      <c r="T49" s="1"/>
      <c r="U49" s="1"/>
    </row>
    <row r="50" spans="1:21" x14ac:dyDescent="0.25">
      <c r="A50" s="13" t="s">
        <v>16</v>
      </c>
      <c r="B50" s="13">
        <v>1.04</v>
      </c>
      <c r="C50" s="13">
        <f t="shared" si="1"/>
        <v>2.8673835125448029E-2</v>
      </c>
      <c r="D50" s="14"/>
      <c r="E50" s="13">
        <v>36.270000000000003</v>
      </c>
      <c r="F50" s="14"/>
      <c r="H50" s="13" t="s">
        <v>11</v>
      </c>
      <c r="I50" s="13">
        <v>51.48</v>
      </c>
      <c r="J50" s="13">
        <v>57.22</v>
      </c>
      <c r="K50" s="14"/>
      <c r="P50" s="1"/>
      <c r="Q50" s="1"/>
      <c r="R50" s="1"/>
      <c r="S50" s="1"/>
      <c r="T50" s="1"/>
      <c r="U50" s="1"/>
    </row>
    <row r="51" spans="1:21" x14ac:dyDescent="0.25">
      <c r="A51" s="13" t="s">
        <v>17</v>
      </c>
      <c r="B51" s="13">
        <v>6.9</v>
      </c>
      <c r="C51" s="13">
        <f t="shared" si="1"/>
        <v>4.1568769202964033E-2</v>
      </c>
      <c r="D51" s="14" t="s">
        <v>2</v>
      </c>
      <c r="E51" s="13">
        <v>165.99</v>
      </c>
      <c r="F51" s="14"/>
      <c r="H51" s="13" t="s">
        <v>24</v>
      </c>
      <c r="I51" s="13">
        <v>32.28</v>
      </c>
      <c r="J51" s="13">
        <v>32.479999999999997</v>
      </c>
      <c r="K51" s="14"/>
      <c r="P51" s="1"/>
      <c r="Q51" s="1"/>
      <c r="R51" s="1"/>
      <c r="S51" s="1"/>
      <c r="T51" s="1"/>
      <c r="U51" s="1"/>
    </row>
    <row r="52" spans="1:21" x14ac:dyDescent="0.25">
      <c r="A52" s="13" t="s">
        <v>18</v>
      </c>
      <c r="B52" s="13">
        <v>3.15</v>
      </c>
      <c r="C52" s="13">
        <f t="shared" si="1"/>
        <v>2.7341376616613143E-2</v>
      </c>
      <c r="D52" s="14"/>
      <c r="E52" s="13">
        <v>115.21</v>
      </c>
      <c r="F52" s="14"/>
      <c r="H52" s="13" t="s">
        <v>29</v>
      </c>
      <c r="I52" s="13">
        <v>46.22</v>
      </c>
      <c r="J52" s="13">
        <v>53.38</v>
      </c>
      <c r="K52" s="14"/>
      <c r="P52" s="1"/>
      <c r="Q52" s="1"/>
      <c r="R52" s="1"/>
      <c r="S52" s="1"/>
      <c r="T52" s="1"/>
      <c r="U52" s="1"/>
    </row>
    <row r="53" spans="1:21" ht="15.75" thickBot="1" x14ac:dyDescent="0.3">
      <c r="A53" s="13" t="s">
        <v>19</v>
      </c>
      <c r="B53" s="13">
        <v>1.84</v>
      </c>
      <c r="C53" s="13">
        <f t="shared" si="1"/>
        <v>2.1323444199791399E-2</v>
      </c>
      <c r="D53" s="14"/>
      <c r="E53" s="13">
        <v>86.29</v>
      </c>
      <c r="F53" s="14"/>
      <c r="H53" s="31" t="s">
        <v>31</v>
      </c>
      <c r="I53" s="31">
        <v>61.3</v>
      </c>
      <c r="J53" s="31">
        <v>69.12</v>
      </c>
      <c r="K53" s="32"/>
      <c r="P53" s="1"/>
      <c r="Q53" s="1"/>
      <c r="R53" s="1"/>
      <c r="S53" s="1"/>
      <c r="T53" s="1"/>
      <c r="U53" s="1"/>
    </row>
    <row r="54" spans="1:21" x14ac:dyDescent="0.25">
      <c r="A54" s="13" t="s">
        <v>20</v>
      </c>
      <c r="B54" s="13">
        <v>3.61</v>
      </c>
      <c r="C54" s="13">
        <f t="shared" si="1"/>
        <v>2.9658232007886955E-2</v>
      </c>
      <c r="D54" s="14"/>
      <c r="E54" s="13">
        <v>121.72</v>
      </c>
      <c r="F54" s="14"/>
      <c r="H54" s="18" t="s">
        <v>57</v>
      </c>
      <c r="I54" s="30">
        <f>SUM(I49:I53)</f>
        <v>234.24</v>
      </c>
      <c r="J54" s="30">
        <f>SUM(J49:J53)</f>
        <v>253.66</v>
      </c>
      <c r="K54" s="30"/>
      <c r="P54" s="1"/>
      <c r="Q54" s="1"/>
      <c r="R54" s="1"/>
      <c r="S54" s="1"/>
      <c r="T54" s="1"/>
      <c r="U54" s="1"/>
    </row>
    <row r="55" spans="1:21" x14ac:dyDescent="0.25">
      <c r="A55" s="13" t="s">
        <v>21</v>
      </c>
      <c r="B55" s="13">
        <v>1.85</v>
      </c>
      <c r="C55" s="13">
        <f t="shared" si="1"/>
        <v>3.1425174112451167E-2</v>
      </c>
      <c r="D55" s="14"/>
      <c r="E55" s="13">
        <v>58.87</v>
      </c>
      <c r="F55" s="14"/>
      <c r="H55" s="13" t="s">
        <v>58</v>
      </c>
      <c r="I55" s="14"/>
      <c r="J55" s="14"/>
      <c r="K55" s="14">
        <f>((J54-I54)/I54)*100</f>
        <v>8.2906420765027278</v>
      </c>
      <c r="P55" s="1"/>
      <c r="Q55" s="1"/>
      <c r="R55" s="1"/>
      <c r="S55" s="1"/>
      <c r="T55" s="1"/>
      <c r="U55" s="1"/>
    </row>
    <row r="56" spans="1:21" x14ac:dyDescent="0.25">
      <c r="A56" s="13" t="s">
        <v>22</v>
      </c>
      <c r="B56" s="13">
        <v>1.47</v>
      </c>
      <c r="C56" s="13">
        <f t="shared" si="1"/>
        <v>2.3656260057933698E-2</v>
      </c>
      <c r="D56" s="14"/>
      <c r="E56" s="13">
        <v>62.14</v>
      </c>
      <c r="F56" s="14"/>
      <c r="H56" s="23"/>
      <c r="I56" s="21"/>
      <c r="J56" s="21"/>
      <c r="K56" s="24"/>
      <c r="P56" s="1"/>
      <c r="Q56" s="1"/>
      <c r="R56" s="1"/>
      <c r="S56" s="1"/>
      <c r="T56" s="1"/>
      <c r="U56" s="1"/>
    </row>
    <row r="57" spans="1:21" x14ac:dyDescent="0.25">
      <c r="A57" s="13" t="s">
        <v>23</v>
      </c>
      <c r="B57" s="13">
        <v>0.82</v>
      </c>
      <c r="C57" s="13">
        <f t="shared" si="1"/>
        <v>1.613220539051741E-2</v>
      </c>
      <c r="D57" s="14"/>
      <c r="E57" s="13">
        <v>50.83</v>
      </c>
      <c r="F57" s="14"/>
      <c r="H57" s="23"/>
      <c r="I57" s="21"/>
      <c r="J57" s="21"/>
      <c r="K57" s="24"/>
      <c r="P57" s="1"/>
      <c r="Q57" s="1"/>
      <c r="R57" s="1"/>
      <c r="S57" s="1"/>
      <c r="T57" s="1"/>
      <c r="U57" s="1"/>
    </row>
    <row r="58" spans="1:21" x14ac:dyDescent="0.25">
      <c r="A58" s="13" t="s">
        <v>24</v>
      </c>
      <c r="B58" s="13">
        <v>1.2</v>
      </c>
      <c r="C58" s="13">
        <f t="shared" si="1"/>
        <v>3.6945812807881777E-2</v>
      </c>
      <c r="D58" s="14" t="s">
        <v>2</v>
      </c>
      <c r="E58" s="13">
        <v>32.479999999999997</v>
      </c>
      <c r="F58" s="15" t="s">
        <v>8</v>
      </c>
      <c r="H58" s="23"/>
      <c r="I58" s="35" t="s">
        <v>59</v>
      </c>
      <c r="J58" s="35"/>
      <c r="K58" s="24"/>
      <c r="P58" s="1"/>
      <c r="Q58" s="1"/>
      <c r="R58" s="1"/>
      <c r="S58" s="1"/>
      <c r="T58" s="1"/>
      <c r="U58" s="1"/>
    </row>
    <row r="59" spans="1:21" x14ac:dyDescent="0.25">
      <c r="A59" s="13" t="s">
        <v>25</v>
      </c>
      <c r="B59" s="13">
        <v>2.6714000000000002</v>
      </c>
      <c r="C59" s="13">
        <f t="shared" si="1"/>
        <v>3.1772121788772603E-2</v>
      </c>
      <c r="D59" s="14"/>
      <c r="E59" s="13">
        <v>84.08</v>
      </c>
      <c r="F59" s="14"/>
      <c r="H59" s="23"/>
      <c r="I59" s="21"/>
      <c r="J59" s="21"/>
      <c r="K59" s="24"/>
      <c r="P59" s="1"/>
      <c r="Q59" s="1"/>
      <c r="R59" s="1"/>
      <c r="S59" s="1"/>
      <c r="T59" s="1"/>
      <c r="U59" s="1"/>
    </row>
    <row r="60" spans="1:21" x14ac:dyDescent="0.25">
      <c r="A60" s="13" t="s">
        <v>26</v>
      </c>
      <c r="B60" s="13">
        <v>2.62</v>
      </c>
      <c r="C60" s="13">
        <f t="shared" si="1"/>
        <v>2.140173174317922E-2</v>
      </c>
      <c r="D60" s="14"/>
      <c r="E60" s="13">
        <v>122.42</v>
      </c>
      <c r="F60" s="14"/>
      <c r="H60" s="14"/>
      <c r="I60" s="13" t="s">
        <v>43</v>
      </c>
      <c r="J60" s="13" t="s">
        <v>44</v>
      </c>
      <c r="K60" s="14"/>
      <c r="P60" s="1"/>
      <c r="Q60" s="1"/>
      <c r="R60" s="1"/>
      <c r="S60" s="1"/>
      <c r="T60" s="1"/>
      <c r="U60" s="1"/>
    </row>
    <row r="61" spans="1:21" x14ac:dyDescent="0.25">
      <c r="A61" s="13" t="s">
        <v>27</v>
      </c>
      <c r="B61" s="13">
        <v>2.375</v>
      </c>
      <c r="C61" s="13">
        <f t="shared" si="1"/>
        <v>1.4840039990002499E-2</v>
      </c>
      <c r="D61" s="14"/>
      <c r="E61" s="13">
        <v>160.04</v>
      </c>
      <c r="F61" s="14"/>
      <c r="H61" s="14" t="s">
        <v>49</v>
      </c>
      <c r="I61" s="14">
        <v>2043.94</v>
      </c>
      <c r="J61" s="14">
        <v>2238.83</v>
      </c>
      <c r="K61" s="14">
        <f>((J61-I61)/I61)*100</f>
        <v>9.5350157049619781</v>
      </c>
      <c r="P61" s="1"/>
      <c r="Q61" s="1"/>
      <c r="R61" s="1"/>
      <c r="S61" s="1"/>
      <c r="T61" s="1"/>
      <c r="U61" s="1"/>
    </row>
    <row r="62" spans="1:21" x14ac:dyDescent="0.25">
      <c r="A62" s="13" t="s">
        <v>28</v>
      </c>
      <c r="B62" s="13">
        <v>2.62</v>
      </c>
      <c r="C62" s="13">
        <f t="shared" si="1"/>
        <v>2.3900748038679073E-2</v>
      </c>
      <c r="D62" s="14"/>
      <c r="E62" s="13">
        <v>109.62</v>
      </c>
      <c r="F62" s="14"/>
      <c r="H62" s="14" t="s">
        <v>50</v>
      </c>
      <c r="I62" s="14">
        <v>17425.03</v>
      </c>
      <c r="J62" s="14">
        <v>19762.599999999999</v>
      </c>
      <c r="K62" s="14">
        <f>((J62-I62)/I62)*100</f>
        <v>13.415012771857493</v>
      </c>
      <c r="P62" s="1"/>
      <c r="Q62" s="1"/>
      <c r="R62" s="1"/>
      <c r="S62" s="1"/>
      <c r="T62" s="1"/>
      <c r="U62" s="1"/>
    </row>
    <row r="63" spans="1:21" x14ac:dyDescent="0.25">
      <c r="A63" s="13" t="s">
        <v>29</v>
      </c>
      <c r="B63" s="13">
        <v>2.2725</v>
      </c>
      <c r="C63" s="13">
        <f t="shared" si="1"/>
        <v>4.2572124391157734E-2</v>
      </c>
      <c r="D63" s="14" t="s">
        <v>2</v>
      </c>
      <c r="E63" s="13">
        <v>53.38</v>
      </c>
      <c r="F63" s="15" t="s">
        <v>8</v>
      </c>
      <c r="H63" s="14" t="s">
        <v>51</v>
      </c>
      <c r="I63" s="14"/>
      <c r="J63" s="14"/>
      <c r="K63" s="14">
        <f>K55</f>
        <v>8.2906420765027278</v>
      </c>
      <c r="P63" s="1"/>
      <c r="Q63" s="1"/>
      <c r="R63" s="1"/>
      <c r="S63" s="1"/>
      <c r="T63" s="1"/>
      <c r="U63" s="1"/>
    </row>
    <row r="64" spans="1:21" x14ac:dyDescent="0.25">
      <c r="A64" s="13" t="s">
        <v>30</v>
      </c>
      <c r="B64" s="13">
        <v>0.72499999999999998</v>
      </c>
      <c r="C64" s="13">
        <f t="shared" si="1"/>
        <v>9.2924891053576004E-3</v>
      </c>
      <c r="D64" s="14"/>
      <c r="E64" s="13">
        <v>78.02</v>
      </c>
      <c r="F64" s="14"/>
      <c r="P64" s="1"/>
      <c r="Q64" s="1"/>
      <c r="R64" s="1"/>
      <c r="S64" s="1"/>
      <c r="T64" s="1"/>
      <c r="U64" s="1"/>
    </row>
    <row r="65" spans="1:21" x14ac:dyDescent="0.25">
      <c r="A65" s="13" t="s">
        <v>31</v>
      </c>
      <c r="B65" s="13">
        <v>2</v>
      </c>
      <c r="C65" s="13">
        <f t="shared" si="1"/>
        <v>2.8935185185185182E-2</v>
      </c>
      <c r="D65" s="14"/>
      <c r="E65" s="13">
        <v>69.12</v>
      </c>
      <c r="F65" s="14"/>
      <c r="P65" s="1"/>
      <c r="Q65" s="1"/>
      <c r="R65" s="1"/>
      <c r="S65" s="1"/>
      <c r="T65" s="1"/>
      <c r="U65" s="1"/>
    </row>
    <row r="66" spans="1:21" x14ac:dyDescent="0.25">
      <c r="A66" s="13" t="s">
        <v>32</v>
      </c>
      <c r="B66" s="13">
        <v>1.49</v>
      </c>
      <c r="C66" s="13">
        <f t="shared" si="1"/>
        <v>1.4296680099788909E-2</v>
      </c>
      <c r="D66" s="14"/>
      <c r="E66" s="13">
        <v>104.22</v>
      </c>
      <c r="F66" s="14"/>
      <c r="P66" s="1"/>
      <c r="Q66" s="1"/>
      <c r="R66" s="1"/>
      <c r="S66" s="1"/>
      <c r="T66" s="1"/>
      <c r="U66" s="1"/>
    </row>
    <row r="67" spans="1:21" s="11" customFormat="1" ht="15.75" thickBot="1" x14ac:dyDescent="0.3">
      <c r="A67" s="10"/>
      <c r="B67" s="10"/>
      <c r="C67" s="10"/>
      <c r="E67" s="10"/>
      <c r="P67" s="10"/>
      <c r="Q67" s="10"/>
      <c r="R67" s="10"/>
      <c r="S67" s="10"/>
      <c r="T67" s="10"/>
      <c r="U67" s="10"/>
    </row>
    <row r="68" spans="1:21" x14ac:dyDescent="0.25">
      <c r="A68" s="2"/>
      <c r="B68" s="2"/>
      <c r="C68" s="2"/>
      <c r="D68" s="21"/>
      <c r="E68" s="2"/>
      <c r="F68" s="21"/>
      <c r="P68" s="1"/>
      <c r="Q68" s="1"/>
      <c r="R68" s="1"/>
      <c r="S68" s="1"/>
      <c r="T68" s="1"/>
      <c r="U68" s="1"/>
    </row>
    <row r="69" spans="1:21" ht="15.75" thickBot="1" x14ac:dyDescent="0.3">
      <c r="A69" s="1"/>
      <c r="B69" s="1"/>
      <c r="C69" s="1"/>
      <c r="E69" s="1"/>
      <c r="P69" s="1"/>
      <c r="Q69" s="1"/>
      <c r="R69" s="1"/>
      <c r="S69" s="1"/>
      <c r="T69" s="1"/>
      <c r="U69" s="1"/>
    </row>
    <row r="70" spans="1:21" x14ac:dyDescent="0.25">
      <c r="A70" s="20" t="s">
        <v>43</v>
      </c>
      <c r="B70" s="1"/>
      <c r="C70" s="1"/>
      <c r="E70" s="1"/>
      <c r="H70" s="22" t="s">
        <v>61</v>
      </c>
      <c r="I70" s="14"/>
      <c r="J70" s="21"/>
      <c r="P70" s="1"/>
      <c r="Q70" s="1"/>
      <c r="R70" s="1"/>
      <c r="S70" s="1"/>
      <c r="T70" s="1"/>
      <c r="U70" s="1"/>
    </row>
    <row r="71" spans="1:21" x14ac:dyDescent="0.25">
      <c r="A71" s="13" t="s">
        <v>1</v>
      </c>
      <c r="B71" s="13">
        <v>4.0999999999999996</v>
      </c>
      <c r="C71" s="13">
        <f>(B71/E71)</f>
        <v>2.7217206585236325E-2</v>
      </c>
      <c r="D71" s="14"/>
      <c r="E71" s="13">
        <v>150.63999999999999</v>
      </c>
      <c r="F71" s="14"/>
      <c r="H71" s="14" t="s">
        <v>52</v>
      </c>
      <c r="I71" s="14" t="s">
        <v>53</v>
      </c>
      <c r="J71" s="21"/>
      <c r="P71" s="1"/>
      <c r="Q71" s="27"/>
      <c r="R71" s="1"/>
      <c r="S71" s="1"/>
      <c r="T71" s="1"/>
      <c r="U71" s="1"/>
    </row>
    <row r="72" spans="1:21" x14ac:dyDescent="0.25">
      <c r="A72" s="13" t="s">
        <v>3</v>
      </c>
      <c r="B72" s="13">
        <v>1.1000000000000001</v>
      </c>
      <c r="C72" s="13">
        <f t="shared" ref="C72:C134" si="2">(B72/E72)</f>
        <v>1.6528925619834711E-2</v>
      </c>
      <c r="D72" s="14"/>
      <c r="E72" s="13">
        <v>66.55</v>
      </c>
      <c r="F72" s="14"/>
      <c r="H72" s="13" t="s">
        <v>10</v>
      </c>
      <c r="I72" s="13">
        <v>42.96</v>
      </c>
      <c r="J72" s="21"/>
      <c r="P72" s="1"/>
      <c r="Q72" s="1"/>
      <c r="R72" s="1"/>
      <c r="S72" s="1"/>
      <c r="T72" s="1"/>
      <c r="U72" s="1"/>
    </row>
    <row r="73" spans="1:21" x14ac:dyDescent="0.25">
      <c r="A73" s="17" t="s">
        <v>4</v>
      </c>
      <c r="B73" s="13">
        <v>2.0299999999999998</v>
      </c>
      <c r="C73" s="13">
        <f t="shared" si="2"/>
        <v>1.9285578567357017E-2</v>
      </c>
      <c r="D73" s="14"/>
      <c r="E73" s="13">
        <v>105.26</v>
      </c>
      <c r="F73" s="14"/>
      <c r="H73" s="13" t="s">
        <v>11</v>
      </c>
      <c r="I73" s="13">
        <v>51.48</v>
      </c>
      <c r="J73" s="21"/>
      <c r="P73" s="1"/>
      <c r="Q73" s="1"/>
      <c r="R73" s="1"/>
      <c r="S73" s="1"/>
      <c r="T73" s="1"/>
      <c r="U73" s="1"/>
    </row>
    <row r="74" spans="1:21" x14ac:dyDescent="0.25">
      <c r="A74" s="13" t="s">
        <v>5</v>
      </c>
      <c r="B74" s="13">
        <v>3.64</v>
      </c>
      <c r="C74" s="13">
        <f t="shared" si="2"/>
        <v>2.5174631717269521E-2</v>
      </c>
      <c r="D74" s="14"/>
      <c r="E74" s="13">
        <v>144.59</v>
      </c>
      <c r="F74" s="14"/>
      <c r="G74" s="1"/>
      <c r="H74" s="13" t="s">
        <v>24</v>
      </c>
      <c r="I74" s="13">
        <v>32.28</v>
      </c>
      <c r="J74" s="21"/>
      <c r="P74" s="1"/>
      <c r="Q74" s="1"/>
      <c r="R74" s="1"/>
      <c r="S74" s="1"/>
      <c r="T74" s="1"/>
      <c r="U74" s="1"/>
    </row>
    <row r="75" spans="1:21" x14ac:dyDescent="0.25">
      <c r="A75" s="13" t="s">
        <v>6</v>
      </c>
      <c r="B75" s="13">
        <v>2.94</v>
      </c>
      <c r="C75" s="13">
        <f t="shared" si="2"/>
        <v>4.3260741612713365E-2</v>
      </c>
      <c r="D75" s="14" t="s">
        <v>2</v>
      </c>
      <c r="E75" s="13">
        <v>67.959999999999994</v>
      </c>
      <c r="F75" s="14"/>
      <c r="G75" s="1"/>
      <c r="H75" s="13" t="s">
        <v>29</v>
      </c>
      <c r="I75" s="13">
        <v>46.22</v>
      </c>
      <c r="J75" s="21"/>
      <c r="P75" s="1"/>
      <c r="Q75" s="1"/>
      <c r="R75" s="1"/>
      <c r="S75" s="1"/>
      <c r="T75" s="1"/>
      <c r="U75" s="1"/>
    </row>
    <row r="76" spans="1:21" x14ac:dyDescent="0.25">
      <c r="A76" s="13" t="s">
        <v>7</v>
      </c>
      <c r="B76" s="13">
        <v>4.28</v>
      </c>
      <c r="C76" s="13">
        <f t="shared" si="2"/>
        <v>4.7576700755891516E-2</v>
      </c>
      <c r="D76" s="14" t="s">
        <v>2</v>
      </c>
      <c r="E76" s="13">
        <v>89.96</v>
      </c>
      <c r="F76" s="14"/>
      <c r="G76" s="1"/>
      <c r="H76" s="13" t="s">
        <v>31</v>
      </c>
      <c r="I76" s="13">
        <v>61.3</v>
      </c>
      <c r="J76" s="21"/>
      <c r="P76" s="1"/>
      <c r="Q76" s="1"/>
      <c r="R76" s="1"/>
      <c r="S76" s="1"/>
      <c r="T76" s="1"/>
      <c r="U76" s="1"/>
    </row>
    <row r="77" spans="1:21" x14ac:dyDescent="0.25">
      <c r="A77" s="13" t="s">
        <v>9</v>
      </c>
      <c r="B77" s="13">
        <v>0.82</v>
      </c>
      <c r="C77" s="13">
        <f t="shared" si="2"/>
        <v>3.019145802650957E-2</v>
      </c>
      <c r="D77" s="14"/>
      <c r="E77" s="13">
        <v>27.16</v>
      </c>
      <c r="F77" s="14"/>
      <c r="G77" s="1"/>
      <c r="H77" s="1"/>
      <c r="P77" s="1"/>
      <c r="Q77" s="1"/>
      <c r="R77" s="1"/>
      <c r="S77" s="1"/>
      <c r="T77" s="1"/>
      <c r="U77" s="1"/>
    </row>
    <row r="78" spans="1:21" x14ac:dyDescent="0.25">
      <c r="A78" s="13" t="s">
        <v>10</v>
      </c>
      <c r="B78" s="13">
        <v>1.32</v>
      </c>
      <c r="C78" s="13">
        <f t="shared" si="2"/>
        <v>3.0726256983240226E-2</v>
      </c>
      <c r="D78" s="14" t="s">
        <v>2</v>
      </c>
      <c r="E78" s="13">
        <v>42.96</v>
      </c>
      <c r="F78" s="15" t="s">
        <v>8</v>
      </c>
      <c r="G78" s="1"/>
      <c r="P78" s="1"/>
      <c r="Q78" s="1"/>
      <c r="R78" s="1"/>
      <c r="S78" s="1"/>
      <c r="T78" s="1"/>
      <c r="U78" s="1"/>
    </row>
    <row r="79" spans="1:21" x14ac:dyDescent="0.25">
      <c r="A79" s="13" t="s">
        <v>11</v>
      </c>
      <c r="B79" s="13">
        <v>1.72</v>
      </c>
      <c r="C79" s="13">
        <f t="shared" si="2"/>
        <v>3.3411033411033415E-2</v>
      </c>
      <c r="D79" s="14" t="s">
        <v>2</v>
      </c>
      <c r="E79" s="13">
        <v>51.48</v>
      </c>
      <c r="F79" s="15" t="s">
        <v>8</v>
      </c>
      <c r="G79" s="1"/>
      <c r="P79" s="1"/>
      <c r="Q79" s="27"/>
      <c r="R79" s="1"/>
      <c r="S79" s="1"/>
      <c r="T79" s="1"/>
      <c r="U79" s="1"/>
    </row>
    <row r="80" spans="1:21" x14ac:dyDescent="0.25">
      <c r="A80" s="13" t="s">
        <v>12</v>
      </c>
      <c r="B80" s="13">
        <v>2.88</v>
      </c>
      <c r="C80" s="13">
        <f t="shared" si="2"/>
        <v>3.6946760744066706E-2</v>
      </c>
      <c r="D80" s="14" t="s">
        <v>2</v>
      </c>
      <c r="E80" s="13">
        <v>77.95</v>
      </c>
      <c r="F80" s="14"/>
      <c r="G80" s="1"/>
      <c r="P80" s="1"/>
      <c r="Q80" s="1"/>
      <c r="R80" s="1"/>
      <c r="S80" s="1"/>
      <c r="T80" s="1"/>
      <c r="U80" s="1"/>
    </row>
    <row r="81" spans="1:21" x14ac:dyDescent="0.25">
      <c r="A81" s="13" t="s">
        <v>13</v>
      </c>
      <c r="B81" s="13">
        <v>0.92</v>
      </c>
      <c r="C81" s="13">
        <f t="shared" si="2"/>
        <v>2.953451043338684E-2</v>
      </c>
      <c r="D81" s="14"/>
      <c r="E81" s="13">
        <v>31.15</v>
      </c>
      <c r="F81" s="14"/>
      <c r="G81" s="1"/>
      <c r="H81" s="13"/>
      <c r="I81" s="14" t="s">
        <v>55</v>
      </c>
      <c r="J81" s="14"/>
      <c r="K81" s="14"/>
      <c r="P81" s="1"/>
      <c r="Q81" s="1"/>
      <c r="R81" s="1"/>
      <c r="S81" s="1"/>
      <c r="T81" s="1"/>
      <c r="U81" s="1"/>
    </row>
    <row r="82" spans="1:21" x14ac:dyDescent="0.25">
      <c r="A82" s="13" t="s">
        <v>14</v>
      </c>
      <c r="B82" s="13">
        <v>2.5499999999999998</v>
      </c>
      <c r="C82" s="13">
        <f t="shared" si="2"/>
        <v>1.414858791544138E-2</v>
      </c>
      <c r="D82" s="14"/>
      <c r="E82" s="13">
        <v>180.23</v>
      </c>
      <c r="F82" s="14"/>
      <c r="G82" s="1"/>
      <c r="H82" s="22" t="s">
        <v>56</v>
      </c>
      <c r="I82" s="13" t="s">
        <v>42</v>
      </c>
      <c r="J82" s="2" t="s">
        <v>43</v>
      </c>
      <c r="K82" s="14"/>
      <c r="P82" s="1"/>
      <c r="Q82" s="1"/>
      <c r="R82" s="1"/>
      <c r="S82" s="1"/>
      <c r="T82" s="1"/>
      <c r="U82" s="1"/>
    </row>
    <row r="83" spans="1:21" x14ac:dyDescent="0.25">
      <c r="A83" s="13" t="s">
        <v>15</v>
      </c>
      <c r="B83" s="13">
        <v>2.36</v>
      </c>
      <c r="C83" s="13">
        <f t="shared" si="2"/>
        <v>1.7844990548204157E-2</v>
      </c>
      <c r="D83" s="14"/>
      <c r="E83" s="13">
        <v>132.25</v>
      </c>
      <c r="F83" s="14"/>
      <c r="G83" s="1"/>
      <c r="H83" s="16" t="s">
        <v>34</v>
      </c>
      <c r="I83" s="13">
        <v>33.590000000000003</v>
      </c>
      <c r="J83" s="13">
        <v>34.409999999999997</v>
      </c>
      <c r="K83" s="14"/>
      <c r="P83" s="1"/>
      <c r="Q83" s="1"/>
      <c r="R83" s="1"/>
      <c r="S83" s="1"/>
      <c r="T83" s="1"/>
      <c r="U83" s="1"/>
    </row>
    <row r="84" spans="1:21" x14ac:dyDescent="0.25">
      <c r="A84" s="13" t="s">
        <v>16</v>
      </c>
      <c r="B84" s="13">
        <v>0.96</v>
      </c>
      <c r="C84" s="13">
        <f t="shared" si="2"/>
        <v>2.7866473149492015E-2</v>
      </c>
      <c r="D84" s="14"/>
      <c r="E84" s="13">
        <v>34.450000000000003</v>
      </c>
      <c r="F84" s="14"/>
      <c r="H84" s="13" t="s">
        <v>11</v>
      </c>
      <c r="I84" s="13">
        <v>46.07</v>
      </c>
      <c r="J84" s="13">
        <v>51.48</v>
      </c>
      <c r="K84" s="14"/>
      <c r="P84" s="1"/>
      <c r="Q84" s="1"/>
      <c r="R84" s="1"/>
      <c r="S84" s="1"/>
      <c r="T84" s="1"/>
      <c r="U84" s="1"/>
    </row>
    <row r="85" spans="1:21" x14ac:dyDescent="0.25">
      <c r="A85" s="13" t="s">
        <v>17</v>
      </c>
      <c r="B85" s="13">
        <v>6.3</v>
      </c>
      <c r="C85" s="13">
        <f t="shared" si="2"/>
        <v>4.5778229908443539E-2</v>
      </c>
      <c r="D85" s="14" t="s">
        <v>2</v>
      </c>
      <c r="E85" s="13">
        <v>137.62</v>
      </c>
      <c r="F85" s="14"/>
      <c r="H85" s="13" t="s">
        <v>13</v>
      </c>
      <c r="I85" s="13">
        <v>25.27</v>
      </c>
      <c r="J85" s="13">
        <v>31.15</v>
      </c>
      <c r="K85" s="14"/>
      <c r="P85" s="1"/>
      <c r="Q85" s="1"/>
      <c r="R85" s="1"/>
      <c r="S85" s="1"/>
      <c r="T85" s="1"/>
      <c r="U85" s="1"/>
    </row>
    <row r="86" spans="1:21" x14ac:dyDescent="0.25">
      <c r="A86" s="13" t="s">
        <v>18</v>
      </c>
      <c r="B86" s="13">
        <v>2.95</v>
      </c>
      <c r="C86" s="13">
        <f t="shared" si="2"/>
        <v>2.8718847352024925E-2</v>
      </c>
      <c r="D86" s="14"/>
      <c r="E86" s="13">
        <v>102.72</v>
      </c>
      <c r="F86" s="14"/>
      <c r="H86" s="13" t="s">
        <v>24</v>
      </c>
      <c r="I86" s="13">
        <v>31.38</v>
      </c>
      <c r="J86" s="13">
        <v>32.28</v>
      </c>
      <c r="K86" s="14"/>
      <c r="P86" s="1"/>
      <c r="Q86" s="1"/>
      <c r="R86" s="1"/>
      <c r="S86" s="1"/>
      <c r="T86" s="1"/>
      <c r="U86" s="1"/>
    </row>
    <row r="87" spans="1:21" ht="15.75" thickBot="1" x14ac:dyDescent="0.3">
      <c r="A87" s="13" t="s">
        <v>19</v>
      </c>
      <c r="B87" s="13">
        <v>1.68</v>
      </c>
      <c r="C87" s="13">
        <f t="shared" si="2"/>
        <v>2.5442980463425715E-2</v>
      </c>
      <c r="D87" s="14"/>
      <c r="E87" s="13">
        <v>66.03</v>
      </c>
      <c r="F87" s="14"/>
      <c r="H87" s="31" t="s">
        <v>29</v>
      </c>
      <c r="I87" s="31">
        <v>47.33</v>
      </c>
      <c r="J87" s="31">
        <v>46.22</v>
      </c>
      <c r="K87" s="32"/>
      <c r="P87" s="1"/>
      <c r="Q87" s="1"/>
      <c r="R87" s="1"/>
      <c r="S87" s="1"/>
      <c r="T87" s="1"/>
      <c r="U87" s="1"/>
    </row>
    <row r="88" spans="1:21" x14ac:dyDescent="0.25">
      <c r="A88" s="13" t="s">
        <v>20</v>
      </c>
      <c r="B88" s="13">
        <v>3.44</v>
      </c>
      <c r="C88" s="13">
        <f t="shared" si="2"/>
        <v>2.9117995598442525E-2</v>
      </c>
      <c r="D88" s="14"/>
      <c r="E88" s="13">
        <v>118.14</v>
      </c>
      <c r="F88" s="14"/>
      <c r="H88" s="18" t="s">
        <v>57</v>
      </c>
      <c r="I88" s="30">
        <f>SUM(I83:I87)</f>
        <v>183.64</v>
      </c>
      <c r="J88" s="30">
        <f>SUM(J83:J87)</f>
        <v>195.54</v>
      </c>
      <c r="K88" s="30"/>
      <c r="P88" s="1"/>
      <c r="Q88" s="1"/>
      <c r="R88" s="1"/>
      <c r="S88" s="1"/>
      <c r="T88" s="1"/>
      <c r="U88" s="1"/>
    </row>
    <row r="89" spans="1:21" x14ac:dyDescent="0.25">
      <c r="A89" s="13" t="s">
        <v>21</v>
      </c>
      <c r="B89" s="13">
        <v>1.81</v>
      </c>
      <c r="C89" s="13">
        <f t="shared" si="2"/>
        <v>2.8508426523862027E-2</v>
      </c>
      <c r="D89" s="14"/>
      <c r="E89" s="13">
        <v>63.49</v>
      </c>
      <c r="F89" s="14"/>
      <c r="H89" s="13" t="s">
        <v>58</v>
      </c>
      <c r="I89" s="14"/>
      <c r="J89" s="14"/>
      <c r="K89" s="14">
        <f>((J88-I88)/I88)*100</f>
        <v>6.4800697015900717</v>
      </c>
      <c r="P89" s="1"/>
      <c r="Q89" s="1"/>
      <c r="R89" s="1"/>
      <c r="S89" s="1"/>
      <c r="T89" s="1"/>
      <c r="U89" s="1"/>
    </row>
    <row r="90" spans="1:21" x14ac:dyDescent="0.25">
      <c r="A90" s="13" t="s">
        <v>22</v>
      </c>
      <c r="B90" s="13">
        <v>1.29</v>
      </c>
      <c r="C90" s="13">
        <f t="shared" si="2"/>
        <v>2.3251622206200435E-2</v>
      </c>
      <c r="D90" s="14"/>
      <c r="E90" s="13">
        <v>55.48</v>
      </c>
      <c r="F90" s="14"/>
      <c r="H90" s="23"/>
      <c r="I90" s="21"/>
      <c r="J90" s="21"/>
      <c r="K90" s="24"/>
      <c r="P90" s="1"/>
      <c r="Q90" s="1"/>
      <c r="R90" s="1"/>
      <c r="S90" s="1"/>
      <c r="T90" s="1"/>
      <c r="U90" s="1"/>
    </row>
    <row r="91" spans="1:21" x14ac:dyDescent="0.25">
      <c r="A91" s="13" t="s">
        <v>23</v>
      </c>
      <c r="B91" s="13">
        <v>1.1599999999999999</v>
      </c>
      <c r="C91" s="13">
        <f t="shared" si="2"/>
        <v>1.856E-2</v>
      </c>
      <c r="D91" s="14"/>
      <c r="E91" s="13">
        <v>62.5</v>
      </c>
      <c r="F91" s="14"/>
      <c r="H91" s="23"/>
      <c r="I91" s="21"/>
      <c r="J91" s="21"/>
      <c r="K91" s="24"/>
      <c r="P91" s="1"/>
      <c r="Q91" s="1"/>
      <c r="R91" s="1"/>
      <c r="S91" s="1"/>
      <c r="T91" s="1"/>
      <c r="U91" s="1"/>
    </row>
    <row r="92" spans="1:21" x14ac:dyDescent="0.25">
      <c r="A92" s="13" t="s">
        <v>24</v>
      </c>
      <c r="B92" s="13">
        <v>1.1200000000000001</v>
      </c>
      <c r="C92" s="13">
        <f t="shared" si="2"/>
        <v>3.4696406443618343E-2</v>
      </c>
      <c r="D92" s="14" t="s">
        <v>2</v>
      </c>
      <c r="E92" s="13">
        <v>32.28</v>
      </c>
      <c r="F92" s="15" t="s">
        <v>8</v>
      </c>
      <c r="H92" s="23"/>
      <c r="I92" s="35" t="s">
        <v>59</v>
      </c>
      <c r="J92" s="35"/>
      <c r="K92" s="24"/>
      <c r="M92" t="s">
        <v>65</v>
      </c>
      <c r="P92" s="1"/>
      <c r="Q92" s="1"/>
      <c r="R92" s="1"/>
      <c r="S92" s="1"/>
      <c r="T92" s="1"/>
      <c r="U92" s="1"/>
    </row>
    <row r="93" spans="1:21" x14ac:dyDescent="0.25">
      <c r="A93" s="13" t="s">
        <v>25</v>
      </c>
      <c r="B93" s="13">
        <v>2.6322999999999999</v>
      </c>
      <c r="C93" s="13">
        <f t="shared" si="2"/>
        <v>3.3148218108550558E-2</v>
      </c>
      <c r="D93" s="14" t="s">
        <v>2</v>
      </c>
      <c r="E93" s="13">
        <v>79.41</v>
      </c>
      <c r="F93" s="14"/>
      <c r="H93" s="23"/>
      <c r="I93" s="21"/>
      <c r="J93" s="21"/>
      <c r="K93" s="24"/>
      <c r="P93" s="1"/>
      <c r="Q93" s="1"/>
      <c r="R93" s="1"/>
      <c r="S93" s="1"/>
      <c r="T93" s="1"/>
      <c r="U93" s="1"/>
    </row>
    <row r="94" spans="1:21" x14ac:dyDescent="0.25">
      <c r="A94" s="13" t="s">
        <v>26</v>
      </c>
      <c r="B94" s="13">
        <v>2.38</v>
      </c>
      <c r="C94" s="13">
        <f t="shared" si="2"/>
        <v>2.1088073719652666E-2</v>
      </c>
      <c r="D94" s="14"/>
      <c r="E94" s="13">
        <v>112.86</v>
      </c>
      <c r="F94" s="14"/>
      <c r="H94" s="14"/>
      <c r="I94" s="13" t="s">
        <v>42</v>
      </c>
      <c r="J94" s="13" t="s">
        <v>43</v>
      </c>
      <c r="K94" s="14"/>
      <c r="P94" s="1"/>
      <c r="Q94" s="1"/>
      <c r="R94" s="1"/>
      <c r="S94" s="1"/>
      <c r="T94" s="1"/>
      <c r="U94" s="1"/>
    </row>
    <row r="95" spans="1:21" x14ac:dyDescent="0.25">
      <c r="A95" s="13" t="s">
        <v>27</v>
      </c>
      <c r="B95" s="13">
        <v>1.875</v>
      </c>
      <c r="C95" s="13">
        <f t="shared" si="2"/>
        <v>1.5938456307378442E-2</v>
      </c>
      <c r="D95" s="14"/>
      <c r="E95" s="13">
        <v>117.64</v>
      </c>
      <c r="F95" s="14"/>
      <c r="H95" s="14" t="s">
        <v>49</v>
      </c>
      <c r="I95" s="14">
        <v>2058.9</v>
      </c>
      <c r="J95" s="14">
        <v>2043.94</v>
      </c>
      <c r="K95" s="14">
        <f>((J95-I95)/I95)*100</f>
        <v>-0.72660158336976233</v>
      </c>
      <c r="P95" s="1"/>
      <c r="Q95" s="1"/>
      <c r="R95" s="1"/>
      <c r="S95" s="1"/>
      <c r="T95" s="1"/>
      <c r="U95" s="1"/>
    </row>
    <row r="96" spans="1:21" x14ac:dyDescent="0.25">
      <c r="A96" s="13" t="s">
        <v>28</v>
      </c>
      <c r="B96" s="13">
        <v>2.56</v>
      </c>
      <c r="C96" s="13">
        <f t="shared" si="2"/>
        <v>2.6647236390132199E-2</v>
      </c>
      <c r="D96" s="14"/>
      <c r="E96" s="13">
        <v>96.07</v>
      </c>
      <c r="F96" s="14"/>
      <c r="H96" s="14" t="s">
        <v>50</v>
      </c>
      <c r="I96" s="14">
        <v>17823.07</v>
      </c>
      <c r="J96" s="14">
        <v>17425.03</v>
      </c>
      <c r="K96" s="14">
        <f>((J96-I96)/I96)*100</f>
        <v>-2.2332852869904056</v>
      </c>
      <c r="P96" s="1"/>
      <c r="Q96" s="1"/>
      <c r="R96" s="1"/>
      <c r="S96" s="1"/>
      <c r="T96" s="1"/>
      <c r="U96" s="1"/>
    </row>
    <row r="97" spans="1:21" x14ac:dyDescent="0.25">
      <c r="A97" s="13" t="s">
        <v>29</v>
      </c>
      <c r="B97" s="13">
        <v>2.2149999999999999</v>
      </c>
      <c r="C97" s="13">
        <f t="shared" si="2"/>
        <v>4.7922977066205102E-2</v>
      </c>
      <c r="D97" s="14" t="s">
        <v>2</v>
      </c>
      <c r="E97" s="13">
        <v>46.22</v>
      </c>
      <c r="F97" s="15" t="s">
        <v>8</v>
      </c>
      <c r="H97" s="14" t="s">
        <v>51</v>
      </c>
      <c r="I97" s="14"/>
      <c r="J97" s="14"/>
      <c r="K97" s="14">
        <f>K89</f>
        <v>6.4800697015900717</v>
      </c>
      <c r="P97" s="1"/>
      <c r="Q97" s="1"/>
      <c r="R97" s="1"/>
      <c r="S97" s="1"/>
      <c r="T97" s="1"/>
      <c r="U97" s="1"/>
    </row>
    <row r="98" spans="1:21" x14ac:dyDescent="0.25">
      <c r="A98" s="13" t="s">
        <v>30</v>
      </c>
      <c r="B98" s="13">
        <v>0.86</v>
      </c>
      <c r="C98" s="13">
        <f t="shared" si="2"/>
        <v>1.1089619600257899E-2</v>
      </c>
      <c r="D98" s="14"/>
      <c r="E98" s="13">
        <v>77.55</v>
      </c>
      <c r="F98" s="14"/>
      <c r="P98" s="1"/>
      <c r="Q98" s="1"/>
      <c r="R98" s="1"/>
      <c r="S98" s="1"/>
      <c r="T98" s="1"/>
      <c r="U98" s="1"/>
    </row>
    <row r="99" spans="1:21" x14ac:dyDescent="0.25">
      <c r="A99" s="13" t="s">
        <v>31</v>
      </c>
      <c r="B99" s="13">
        <v>1.96</v>
      </c>
      <c r="C99" s="13">
        <f t="shared" si="2"/>
        <v>3.1973898858075042E-2</v>
      </c>
      <c r="D99" s="14" t="s">
        <v>2</v>
      </c>
      <c r="E99" s="13">
        <v>61.3</v>
      </c>
      <c r="F99" s="15" t="s">
        <v>8</v>
      </c>
      <c r="P99" s="1"/>
      <c r="Q99" s="1"/>
      <c r="R99" s="1"/>
      <c r="S99" s="1"/>
      <c r="T99" s="1"/>
      <c r="U99" s="1"/>
    </row>
    <row r="100" spans="1:21" x14ac:dyDescent="0.25">
      <c r="A100" s="13" t="s">
        <v>32</v>
      </c>
      <c r="B100" s="13">
        <v>1.37</v>
      </c>
      <c r="C100" s="13">
        <f t="shared" si="2"/>
        <v>1.3037685572896841E-2</v>
      </c>
      <c r="D100" s="14"/>
      <c r="E100" s="13">
        <v>105.08</v>
      </c>
      <c r="F100" s="14"/>
      <c r="P100" s="1"/>
      <c r="Q100" s="1"/>
      <c r="R100" s="1"/>
      <c r="S100" s="1"/>
      <c r="T100" s="1"/>
      <c r="U100" s="1"/>
    </row>
    <row r="101" spans="1:21" s="11" customFormat="1" ht="15.75" thickBot="1" x14ac:dyDescent="0.3">
      <c r="A101" s="10"/>
      <c r="B101" s="10"/>
      <c r="C101" s="10"/>
      <c r="E101" s="10"/>
      <c r="P101" s="10"/>
      <c r="Q101" s="10"/>
      <c r="R101" s="10"/>
      <c r="S101" s="10"/>
      <c r="T101" s="10"/>
      <c r="U101" s="10"/>
    </row>
    <row r="102" spans="1:21" ht="15.75" thickBot="1" x14ac:dyDescent="0.3">
      <c r="A102" s="9" t="s">
        <v>33</v>
      </c>
      <c r="B102" s="10"/>
      <c r="C102" s="10"/>
      <c r="D102" s="11"/>
      <c r="E102" s="29"/>
      <c r="P102" s="1"/>
      <c r="Q102" s="1"/>
      <c r="R102" s="1"/>
      <c r="S102" s="1"/>
      <c r="T102" s="1"/>
      <c r="U102" s="1"/>
    </row>
    <row r="103" spans="1:21" ht="15.75" thickBot="1" x14ac:dyDescent="0.3">
      <c r="A103" s="1"/>
      <c r="B103" s="1"/>
      <c r="C103" s="1"/>
      <c r="E103" s="1"/>
      <c r="P103" s="1"/>
      <c r="Q103" s="1"/>
      <c r="R103" s="1"/>
      <c r="S103" s="1"/>
      <c r="T103" s="1"/>
      <c r="U103" s="1"/>
    </row>
    <row r="104" spans="1:21" x14ac:dyDescent="0.25">
      <c r="A104" s="20" t="s">
        <v>42</v>
      </c>
      <c r="B104" s="1"/>
      <c r="C104" s="1"/>
      <c r="E104" s="1"/>
      <c r="H104" s="22" t="s">
        <v>60</v>
      </c>
      <c r="I104" s="14"/>
      <c r="J104" s="21"/>
      <c r="P104" s="1"/>
      <c r="Q104" s="1"/>
      <c r="R104" s="1"/>
      <c r="S104" s="1"/>
      <c r="T104" s="1"/>
      <c r="U104" s="1"/>
    </row>
    <row r="105" spans="1:21" x14ac:dyDescent="0.25">
      <c r="A105" s="13" t="s">
        <v>1</v>
      </c>
      <c r="B105" s="13">
        <v>3.42</v>
      </c>
      <c r="C105" s="13">
        <f t="shared" si="2"/>
        <v>2.0813047711781888E-2</v>
      </c>
      <c r="D105" s="14"/>
      <c r="E105" s="13">
        <v>164.32</v>
      </c>
      <c r="F105" s="14"/>
      <c r="H105" s="14" t="s">
        <v>52</v>
      </c>
      <c r="I105" s="14" t="s">
        <v>53</v>
      </c>
      <c r="J105" s="21"/>
      <c r="P105" s="1"/>
      <c r="Q105" s="27"/>
      <c r="R105" s="1"/>
      <c r="S105" s="1"/>
      <c r="T105" s="1"/>
      <c r="U105" s="1"/>
    </row>
    <row r="106" spans="1:21" x14ac:dyDescent="0.25">
      <c r="A106" s="13" t="s">
        <v>3</v>
      </c>
      <c r="B106" s="13">
        <v>0.98</v>
      </c>
      <c r="C106" s="13">
        <f t="shared" si="2"/>
        <v>1.053310404127257E-2</v>
      </c>
      <c r="D106" s="14"/>
      <c r="E106" s="13">
        <v>93.04</v>
      </c>
      <c r="F106" s="14"/>
      <c r="G106" s="1"/>
      <c r="H106" s="16" t="s">
        <v>34</v>
      </c>
      <c r="I106" s="13">
        <v>33.590000000000003</v>
      </c>
      <c r="J106" s="21"/>
      <c r="P106" s="1"/>
      <c r="Q106" s="1"/>
      <c r="R106" s="1"/>
      <c r="S106" s="1"/>
      <c r="T106" s="1"/>
      <c r="U106" s="1"/>
    </row>
    <row r="107" spans="1:21" x14ac:dyDescent="0.25">
      <c r="A107" s="16" t="s">
        <v>34</v>
      </c>
      <c r="B107" s="13">
        <v>1.84</v>
      </c>
      <c r="C107" s="13">
        <f t="shared" si="2"/>
        <v>5.4778207799940457E-2</v>
      </c>
      <c r="D107" s="14" t="s">
        <v>2</v>
      </c>
      <c r="E107" s="13">
        <v>33.590000000000003</v>
      </c>
      <c r="F107" s="15" t="s">
        <v>8</v>
      </c>
      <c r="G107" s="1"/>
      <c r="H107" s="13" t="s">
        <v>11</v>
      </c>
      <c r="I107" s="13">
        <v>46.07</v>
      </c>
      <c r="J107" s="21"/>
      <c r="P107" s="1"/>
      <c r="Q107" s="1"/>
      <c r="R107" s="1"/>
      <c r="S107" s="1"/>
      <c r="T107" s="1"/>
      <c r="U107" s="1"/>
    </row>
    <row r="108" spans="1:21" x14ac:dyDescent="0.25">
      <c r="A108" s="13" t="s">
        <v>5</v>
      </c>
      <c r="B108" s="13">
        <v>2.92</v>
      </c>
      <c r="C108" s="13">
        <f t="shared" si="2"/>
        <v>2.2464994614556085E-2</v>
      </c>
      <c r="D108" s="14"/>
      <c r="E108" s="13">
        <v>129.97999999999999</v>
      </c>
      <c r="F108" s="14"/>
      <c r="G108" s="1"/>
      <c r="H108" s="13" t="s">
        <v>13</v>
      </c>
      <c r="I108" s="13">
        <v>25.27</v>
      </c>
      <c r="J108" s="21"/>
      <c r="P108" s="1"/>
      <c r="Q108" s="1"/>
      <c r="R108" s="1"/>
      <c r="S108" s="1"/>
      <c r="T108" s="1"/>
      <c r="U108" s="1"/>
    </row>
    <row r="109" spans="1:21" x14ac:dyDescent="0.25">
      <c r="A109" s="13" t="s">
        <v>6</v>
      </c>
      <c r="B109" s="13">
        <v>3.2</v>
      </c>
      <c r="C109" s="13">
        <f t="shared" si="2"/>
        <v>3.4961214902217853E-2</v>
      </c>
      <c r="D109" s="14" t="s">
        <v>47</v>
      </c>
      <c r="E109" s="13">
        <v>91.53</v>
      </c>
      <c r="F109" s="14"/>
      <c r="G109" s="1"/>
      <c r="H109" s="13" t="s">
        <v>24</v>
      </c>
      <c r="I109" s="13">
        <v>31.38</v>
      </c>
      <c r="J109" s="21"/>
      <c r="P109" s="1"/>
      <c r="Q109" s="1"/>
      <c r="R109" s="1"/>
      <c r="S109" s="1"/>
      <c r="T109" s="1"/>
      <c r="U109" s="1"/>
    </row>
    <row r="110" spans="1:21" x14ac:dyDescent="0.25">
      <c r="A110" s="13" t="s">
        <v>7</v>
      </c>
      <c r="B110" s="13">
        <v>4.21</v>
      </c>
      <c r="C110" s="13">
        <f t="shared" si="2"/>
        <v>3.7528971296131218E-2</v>
      </c>
      <c r="D110" s="14" t="s">
        <v>2</v>
      </c>
      <c r="E110" s="13">
        <v>112.18</v>
      </c>
      <c r="F110" s="14"/>
      <c r="G110" s="1"/>
      <c r="H110" s="13" t="s">
        <v>29</v>
      </c>
      <c r="I110" s="13">
        <v>47.33</v>
      </c>
      <c r="J110" s="21"/>
      <c r="P110" s="1"/>
      <c r="Q110" s="1"/>
      <c r="R110" s="1"/>
      <c r="S110" s="1"/>
      <c r="T110" s="1"/>
      <c r="U110" s="1"/>
    </row>
    <row r="111" spans="1:21" x14ac:dyDescent="0.25">
      <c r="A111" s="13" t="s">
        <v>9</v>
      </c>
      <c r="B111" s="13">
        <v>0.74</v>
      </c>
      <c r="C111" s="13">
        <f t="shared" si="2"/>
        <v>2.6599568655643422E-2</v>
      </c>
      <c r="D111" s="14"/>
      <c r="E111" s="13">
        <v>27.82</v>
      </c>
      <c r="F111" s="14"/>
      <c r="G111" s="1"/>
      <c r="H111" s="1"/>
      <c r="P111" s="1"/>
      <c r="Q111" s="1"/>
      <c r="R111" s="1"/>
      <c r="S111" s="1"/>
      <c r="T111" s="1"/>
      <c r="U111" s="1"/>
    </row>
    <row r="112" spans="1:21" x14ac:dyDescent="0.25">
      <c r="A112" s="13" t="s">
        <v>10</v>
      </c>
      <c r="B112" s="13">
        <v>1.22</v>
      </c>
      <c r="C112" s="13">
        <f t="shared" si="2"/>
        <v>2.8896257697773566E-2</v>
      </c>
      <c r="D112" s="14"/>
      <c r="E112" s="13">
        <v>42.22</v>
      </c>
      <c r="F112" s="14"/>
      <c r="G112" s="1"/>
      <c r="P112" s="1"/>
      <c r="Q112" s="1"/>
      <c r="R112" s="1"/>
      <c r="S112" s="1"/>
      <c r="T112" s="1"/>
      <c r="U112" s="1"/>
    </row>
    <row r="113" spans="1:21" x14ac:dyDescent="0.25">
      <c r="A113" s="13" t="s">
        <v>11</v>
      </c>
      <c r="B113" s="13">
        <v>1.53</v>
      </c>
      <c r="C113" s="13">
        <f t="shared" si="2"/>
        <v>3.3210332103321034E-2</v>
      </c>
      <c r="D113" s="14" t="s">
        <v>2</v>
      </c>
      <c r="E113" s="13">
        <v>46.07</v>
      </c>
      <c r="F113" s="15" t="s">
        <v>8</v>
      </c>
      <c r="G113" s="1"/>
      <c r="P113" s="1"/>
      <c r="Q113" s="27"/>
      <c r="R113" s="1"/>
      <c r="S113" s="1"/>
      <c r="T113" s="1"/>
      <c r="U113" s="1"/>
    </row>
    <row r="114" spans="1:21" x14ac:dyDescent="0.25">
      <c r="A114" s="13" t="s">
        <v>12</v>
      </c>
      <c r="B114" s="13">
        <v>2.7</v>
      </c>
      <c r="C114" s="13">
        <f t="shared" si="2"/>
        <v>2.9204975662520283E-2</v>
      </c>
      <c r="D114" s="14" t="s">
        <v>2</v>
      </c>
      <c r="E114" s="13">
        <v>92.45</v>
      </c>
      <c r="F114" s="14"/>
      <c r="G114" s="1"/>
      <c r="P114" s="1"/>
      <c r="Q114" s="1"/>
      <c r="R114" s="1"/>
      <c r="S114" s="1"/>
      <c r="T114" s="1"/>
      <c r="U114" s="1"/>
    </row>
    <row r="115" spans="1:21" x14ac:dyDescent="0.25">
      <c r="A115" s="13" t="s">
        <v>13</v>
      </c>
      <c r="B115" s="13">
        <v>0.89</v>
      </c>
      <c r="C115" s="13">
        <f t="shared" si="2"/>
        <v>3.521962801741195E-2</v>
      </c>
      <c r="D115" s="14" t="s">
        <v>2</v>
      </c>
      <c r="E115" s="13">
        <v>25.27</v>
      </c>
      <c r="F115" s="15" t="s">
        <v>8</v>
      </c>
      <c r="G115" s="1"/>
      <c r="H115" s="13"/>
      <c r="I115" s="14" t="s">
        <v>55</v>
      </c>
      <c r="J115" s="14"/>
      <c r="K115" s="14"/>
      <c r="P115" s="1"/>
      <c r="Q115" s="1"/>
      <c r="R115" s="1"/>
      <c r="S115" s="1"/>
      <c r="T115" s="1"/>
      <c r="U115" s="1"/>
    </row>
    <row r="116" spans="1:21" x14ac:dyDescent="0.25">
      <c r="A116" s="13" t="s">
        <v>14</v>
      </c>
      <c r="B116" s="13">
        <v>2.25</v>
      </c>
      <c r="C116" s="13">
        <f t="shared" si="2"/>
        <v>1.1608110199659495E-2</v>
      </c>
      <c r="D116" s="14"/>
      <c r="E116" s="13">
        <v>193.83</v>
      </c>
      <c r="F116" s="14"/>
      <c r="H116" s="22" t="s">
        <v>56</v>
      </c>
      <c r="I116" s="2" t="s">
        <v>41</v>
      </c>
      <c r="J116" s="13" t="s">
        <v>42</v>
      </c>
      <c r="K116" s="14"/>
      <c r="P116" s="1"/>
      <c r="Q116" s="1"/>
      <c r="R116" s="1"/>
      <c r="S116" s="1"/>
      <c r="T116" s="1"/>
      <c r="U116" s="1"/>
    </row>
    <row r="117" spans="1:21" x14ac:dyDescent="0.25">
      <c r="A117" s="13" t="s">
        <v>15</v>
      </c>
      <c r="B117" s="13">
        <v>1.88</v>
      </c>
      <c r="C117" s="13">
        <f t="shared" si="2"/>
        <v>1.7909879013051348E-2</v>
      </c>
      <c r="D117" s="14"/>
      <c r="E117" s="13">
        <v>104.97</v>
      </c>
      <c r="F117" s="14"/>
      <c r="H117" s="13" t="s">
        <v>34</v>
      </c>
      <c r="I117" s="25">
        <v>35.159999999999997</v>
      </c>
      <c r="J117" s="13">
        <v>33.590000000000003</v>
      </c>
      <c r="K117" s="14"/>
      <c r="P117" s="1"/>
      <c r="Q117" s="1"/>
      <c r="R117" s="1"/>
      <c r="S117" s="1"/>
      <c r="T117" s="1"/>
      <c r="U117" s="1"/>
    </row>
    <row r="118" spans="1:21" x14ac:dyDescent="0.25">
      <c r="A118" s="13" t="s">
        <v>16</v>
      </c>
      <c r="B118" s="13">
        <v>0.9</v>
      </c>
      <c r="C118" s="13">
        <f t="shared" si="2"/>
        <v>2.4800220446403971E-2</v>
      </c>
      <c r="D118" s="14"/>
      <c r="E118" s="13">
        <v>36.29</v>
      </c>
      <c r="F118" s="14"/>
      <c r="H118" s="13" t="s">
        <v>11</v>
      </c>
      <c r="I118" s="25">
        <v>44.4</v>
      </c>
      <c r="J118" s="13">
        <v>46.07</v>
      </c>
      <c r="K118" s="14"/>
      <c r="P118" s="1"/>
      <c r="Q118" s="1"/>
      <c r="R118" s="1"/>
      <c r="S118" s="1"/>
      <c r="T118" s="1"/>
      <c r="U118" s="1"/>
    </row>
    <row r="119" spans="1:21" x14ac:dyDescent="0.25">
      <c r="A119" s="13" t="s">
        <v>17</v>
      </c>
      <c r="B119" s="13">
        <v>4.25</v>
      </c>
      <c r="C119" s="13">
        <f t="shared" si="2"/>
        <v>2.648965345300424E-2</v>
      </c>
      <c r="D119" s="14"/>
      <c r="E119" s="13">
        <v>160.44</v>
      </c>
      <c r="F119" s="14"/>
      <c r="H119" s="13" t="s">
        <v>21</v>
      </c>
      <c r="I119" s="25">
        <v>50.05</v>
      </c>
      <c r="J119" s="13">
        <v>57.64</v>
      </c>
      <c r="K119" s="14"/>
      <c r="P119" s="1"/>
      <c r="Q119" s="1"/>
      <c r="R119" s="1"/>
      <c r="S119" s="1"/>
      <c r="T119" s="1"/>
      <c r="U119" s="1"/>
    </row>
    <row r="120" spans="1:21" x14ac:dyDescent="0.25">
      <c r="A120" s="13" t="s">
        <v>18</v>
      </c>
      <c r="B120" s="13">
        <v>2.76</v>
      </c>
      <c r="C120" s="13">
        <f t="shared" si="2"/>
        <v>2.6195899772209565E-2</v>
      </c>
      <c r="D120" s="14"/>
      <c r="E120" s="13">
        <v>105.36</v>
      </c>
      <c r="F120" s="14"/>
      <c r="H120" s="13" t="s">
        <v>24</v>
      </c>
      <c r="I120" s="25">
        <v>30.63</v>
      </c>
      <c r="J120" s="13">
        <v>31.38</v>
      </c>
      <c r="K120" s="14"/>
      <c r="P120" s="1"/>
      <c r="Q120" s="1"/>
      <c r="R120" s="1"/>
      <c r="S120" s="1"/>
      <c r="T120" s="1"/>
      <c r="U120" s="1"/>
    </row>
    <row r="121" spans="1:21" ht="15.75" thickBot="1" x14ac:dyDescent="0.3">
      <c r="A121" s="13" t="s">
        <v>19</v>
      </c>
      <c r="B121" s="13">
        <v>1.56</v>
      </c>
      <c r="C121" s="13">
        <f t="shared" si="2"/>
        <v>2.4928092042186004E-2</v>
      </c>
      <c r="D121" s="14"/>
      <c r="E121" s="13">
        <v>62.58</v>
      </c>
      <c r="F121" s="14"/>
      <c r="H121" s="31" t="s">
        <v>29</v>
      </c>
      <c r="I121" s="33">
        <v>30.63</v>
      </c>
      <c r="J121" s="31">
        <v>47.33</v>
      </c>
      <c r="K121" s="32"/>
      <c r="P121" s="1"/>
      <c r="Q121" s="1"/>
      <c r="R121" s="1"/>
      <c r="S121" s="1"/>
      <c r="T121" s="1"/>
      <c r="U121" s="1"/>
    </row>
    <row r="122" spans="1:21" x14ac:dyDescent="0.25">
      <c r="A122" s="13" t="s">
        <v>20</v>
      </c>
      <c r="B122" s="13">
        <v>4.09</v>
      </c>
      <c r="C122" s="13">
        <f t="shared" si="2"/>
        <v>4.339522546419098E-2</v>
      </c>
      <c r="D122" s="14" t="s">
        <v>2</v>
      </c>
      <c r="E122" s="13">
        <v>94.25</v>
      </c>
      <c r="F122" s="14"/>
      <c r="H122" s="18" t="s">
        <v>57</v>
      </c>
      <c r="I122" s="30">
        <f>SUM(I117:I121)</f>
        <v>190.87</v>
      </c>
      <c r="J122" s="30">
        <f>SUM(J117:J121)</f>
        <v>216.01</v>
      </c>
      <c r="K122" s="30"/>
      <c r="P122" s="1"/>
      <c r="Q122" s="1"/>
      <c r="R122" s="1"/>
      <c r="S122" s="1"/>
      <c r="T122" s="1"/>
      <c r="U122" s="1"/>
    </row>
    <row r="123" spans="1:21" x14ac:dyDescent="0.25">
      <c r="A123" s="13" t="s">
        <v>21</v>
      </c>
      <c r="B123" s="13">
        <v>1.77</v>
      </c>
      <c r="C123" s="13">
        <f t="shared" si="2"/>
        <v>3.0707841776544068E-2</v>
      </c>
      <c r="D123" s="14" t="s">
        <v>2</v>
      </c>
      <c r="E123" s="13">
        <v>57.64</v>
      </c>
      <c r="F123" s="14"/>
      <c r="H123" s="13" t="s">
        <v>58</v>
      </c>
      <c r="I123" s="14"/>
      <c r="J123" s="14"/>
      <c r="K123" s="14">
        <f>((J122-I122)/I122)*100</f>
        <v>13.171268402577663</v>
      </c>
      <c r="P123" s="1"/>
      <c r="Q123" s="1"/>
      <c r="R123" s="1"/>
      <c r="S123" s="1"/>
      <c r="T123" s="1"/>
      <c r="U123" s="1"/>
    </row>
    <row r="124" spans="1:21" x14ac:dyDescent="0.25">
      <c r="A124" s="13" t="s">
        <v>22</v>
      </c>
      <c r="B124" s="13">
        <v>1.1499999999999999</v>
      </c>
      <c r="C124" s="13">
        <f t="shared" si="2"/>
        <v>2.4457677584006802E-2</v>
      </c>
      <c r="D124" s="14"/>
      <c r="E124" s="13">
        <v>47.02</v>
      </c>
      <c r="F124" s="14"/>
      <c r="H124" s="23"/>
      <c r="I124" s="21"/>
      <c r="J124" s="21"/>
      <c r="K124" s="24"/>
      <c r="P124" s="1"/>
      <c r="Q124" s="1"/>
      <c r="R124" s="1"/>
      <c r="S124" s="1"/>
      <c r="T124" s="1"/>
      <c r="U124" s="1"/>
    </row>
    <row r="125" spans="1:21" x14ac:dyDescent="0.25">
      <c r="A125" s="13" t="s">
        <v>23</v>
      </c>
      <c r="B125" s="13">
        <v>1.24</v>
      </c>
      <c r="C125" s="13">
        <f t="shared" si="2"/>
        <v>2.5598678777869529E-2</v>
      </c>
      <c r="D125" s="14"/>
      <c r="E125" s="13">
        <v>48.44</v>
      </c>
      <c r="F125" s="14"/>
      <c r="H125" s="23"/>
      <c r="I125" s="21"/>
      <c r="J125" s="21"/>
      <c r="K125" s="24"/>
      <c r="P125" s="1"/>
      <c r="Q125" s="1"/>
      <c r="R125" s="1"/>
      <c r="S125" s="1"/>
      <c r="T125" s="1"/>
      <c r="U125" s="1"/>
    </row>
    <row r="126" spans="1:21" x14ac:dyDescent="0.25">
      <c r="A126" s="13" t="s">
        <v>24</v>
      </c>
      <c r="B126" s="13">
        <v>1.04</v>
      </c>
      <c r="C126" s="13">
        <f t="shared" si="2"/>
        <v>3.3142128744423204E-2</v>
      </c>
      <c r="D126" s="14" t="s">
        <v>2</v>
      </c>
      <c r="E126" s="13">
        <v>31.38</v>
      </c>
      <c r="F126" s="15" t="s">
        <v>8</v>
      </c>
      <c r="H126" s="23"/>
      <c r="I126" s="35" t="s">
        <v>59</v>
      </c>
      <c r="J126" s="35"/>
      <c r="K126" s="24"/>
      <c r="P126" s="1"/>
      <c r="Q126" s="1"/>
      <c r="R126" s="1"/>
      <c r="S126" s="1"/>
      <c r="T126" s="1"/>
      <c r="U126" s="1"/>
    </row>
    <row r="127" spans="1:21" x14ac:dyDescent="0.25">
      <c r="A127" s="13" t="s">
        <v>25</v>
      </c>
      <c r="B127" s="13">
        <v>2.5323000000000002</v>
      </c>
      <c r="C127" s="13">
        <f t="shared" si="2"/>
        <v>2.7405844155844156E-2</v>
      </c>
      <c r="D127" s="14"/>
      <c r="E127" s="13">
        <v>92.4</v>
      </c>
      <c r="F127" s="14"/>
      <c r="H127" s="23"/>
      <c r="I127" s="21"/>
      <c r="J127" s="21"/>
      <c r="K127" s="24"/>
      <c r="P127" s="1"/>
      <c r="Q127" s="1"/>
      <c r="R127" s="1"/>
      <c r="S127" s="1"/>
      <c r="T127" s="1"/>
      <c r="U127" s="1"/>
    </row>
    <row r="128" spans="1:21" x14ac:dyDescent="0.25">
      <c r="A128" s="13" t="s">
        <v>26</v>
      </c>
      <c r="B128" s="13">
        <v>2.15</v>
      </c>
      <c r="C128" s="13">
        <f t="shared" si="2"/>
        <v>2.0106611802113532E-2</v>
      </c>
      <c r="D128" s="14"/>
      <c r="E128" s="13">
        <v>106.93</v>
      </c>
      <c r="F128" s="14"/>
      <c r="H128" s="14"/>
      <c r="I128" s="13" t="s">
        <v>41</v>
      </c>
      <c r="J128" s="13" t="s">
        <v>42</v>
      </c>
      <c r="K128" s="14"/>
    </row>
    <row r="129" spans="1:17" x14ac:dyDescent="0.25">
      <c r="A129" s="13" t="s">
        <v>27</v>
      </c>
      <c r="B129" s="13">
        <v>1.405</v>
      </c>
      <c r="C129" s="13">
        <f t="shared" si="2"/>
        <v>1.3660670879922218E-2</v>
      </c>
      <c r="D129" s="14"/>
      <c r="E129" s="13">
        <v>102.85</v>
      </c>
      <c r="F129" s="14"/>
      <c r="H129" s="14" t="s">
        <v>49</v>
      </c>
      <c r="I129" s="14">
        <v>1848.36</v>
      </c>
      <c r="J129" s="14">
        <v>2058.9</v>
      </c>
      <c r="K129" s="14">
        <f>((J129-I129)/I129)*100</f>
        <v>11.390638187366109</v>
      </c>
    </row>
    <row r="130" spans="1:17" x14ac:dyDescent="0.25">
      <c r="A130" s="13" t="s">
        <v>28</v>
      </c>
      <c r="B130" s="13">
        <v>2.36</v>
      </c>
      <c r="C130" s="13">
        <f t="shared" si="2"/>
        <v>2.0309810671256454E-2</v>
      </c>
      <c r="D130" s="14"/>
      <c r="E130" s="13">
        <v>116.2</v>
      </c>
      <c r="F130" s="14"/>
      <c r="H130" s="14" t="s">
        <v>50</v>
      </c>
      <c r="I130" s="14">
        <v>16576.66</v>
      </c>
      <c r="J130" s="14">
        <v>17823.07</v>
      </c>
      <c r="K130" s="14">
        <f>((J130-I130)/I130)*100</f>
        <v>7.5190659638310731</v>
      </c>
    </row>
    <row r="131" spans="1:17" x14ac:dyDescent="0.25">
      <c r="A131" s="13" t="s">
        <v>29</v>
      </c>
      <c r="B131" s="13">
        <v>2.14</v>
      </c>
      <c r="C131" s="13">
        <f t="shared" si="2"/>
        <v>4.5214451721952258E-2</v>
      </c>
      <c r="D131" s="14" t="s">
        <v>2</v>
      </c>
      <c r="E131" s="13">
        <v>47.33</v>
      </c>
      <c r="F131" s="15" t="s">
        <v>8</v>
      </c>
      <c r="H131" s="14" t="s">
        <v>51</v>
      </c>
      <c r="I131" s="14"/>
      <c r="J131" s="14"/>
      <c r="K131" s="14">
        <f>K123</f>
        <v>13.171268402577663</v>
      </c>
    </row>
    <row r="132" spans="1:17" x14ac:dyDescent="0.25">
      <c r="A132" s="13" t="s">
        <v>30</v>
      </c>
      <c r="B132" s="13">
        <v>1.68</v>
      </c>
      <c r="C132" s="13">
        <f t="shared" si="2"/>
        <v>2.5400665255518595E-2</v>
      </c>
      <c r="D132" s="14"/>
      <c r="E132" s="13">
        <v>66.14</v>
      </c>
      <c r="F132" s="14"/>
    </row>
    <row r="133" spans="1:17" x14ac:dyDescent="0.25">
      <c r="A133" s="13" t="s">
        <v>31</v>
      </c>
      <c r="B133" s="13">
        <v>1.92</v>
      </c>
      <c r="C133" s="13">
        <f t="shared" si="2"/>
        <v>2.2122364327687518E-2</v>
      </c>
      <c r="D133" s="14"/>
      <c r="E133" s="13">
        <v>86.79</v>
      </c>
      <c r="F133" s="14"/>
    </row>
    <row r="134" spans="1:17" x14ac:dyDescent="0.25">
      <c r="A134" s="13" t="s">
        <v>32</v>
      </c>
      <c r="B134" s="13">
        <v>1.1499999999999999</v>
      </c>
      <c r="C134" s="13">
        <f t="shared" si="2"/>
        <v>1.2143611404435057E-2</v>
      </c>
      <c r="D134" s="14"/>
      <c r="E134" s="13">
        <v>94.7</v>
      </c>
      <c r="F134" s="14"/>
    </row>
    <row r="135" spans="1:17" s="11" customFormat="1" ht="15.75" thickBot="1" x14ac:dyDescent="0.3">
      <c r="A135" s="10"/>
      <c r="B135" s="10"/>
      <c r="C135" s="10"/>
      <c r="E135" s="10"/>
    </row>
    <row r="137" spans="1:17" ht="15.75" thickBot="1" x14ac:dyDescent="0.3">
      <c r="A137" s="1"/>
      <c r="B137" s="1"/>
      <c r="C137" s="1"/>
      <c r="E137" s="1"/>
    </row>
    <row r="138" spans="1:17" x14ac:dyDescent="0.25">
      <c r="A138" s="20" t="s">
        <v>41</v>
      </c>
      <c r="B138" s="1"/>
      <c r="C138" s="1"/>
      <c r="E138" s="1"/>
      <c r="H138" s="22" t="s">
        <v>54</v>
      </c>
      <c r="I138" s="14"/>
      <c r="J138" s="21"/>
      <c r="N138" s="28"/>
      <c r="O138" s="2"/>
      <c r="P138" s="2"/>
      <c r="Q138" s="2"/>
    </row>
    <row r="139" spans="1:17" x14ac:dyDescent="0.25">
      <c r="A139" s="13" t="s">
        <v>1</v>
      </c>
      <c r="B139" s="13">
        <v>2.54</v>
      </c>
      <c r="C139" s="13">
        <f>(B139/E139)</f>
        <v>1.8110516934046347E-2</v>
      </c>
      <c r="D139" s="14"/>
      <c r="E139" s="13">
        <v>140.25</v>
      </c>
      <c r="F139" s="14"/>
      <c r="H139" s="14" t="s">
        <v>52</v>
      </c>
      <c r="I139" s="14" t="s">
        <v>53</v>
      </c>
      <c r="J139" s="21"/>
      <c r="N139" s="2"/>
      <c r="O139" s="2"/>
      <c r="P139" s="2"/>
      <c r="Q139" s="2"/>
    </row>
    <row r="140" spans="1:17" x14ac:dyDescent="0.25">
      <c r="A140" s="13" t="s">
        <v>3</v>
      </c>
      <c r="B140" s="13">
        <v>0.86</v>
      </c>
      <c r="C140" s="13">
        <f t="shared" ref="C140:C168" si="3">(B140/E140)</f>
        <v>9.4786729857819895E-3</v>
      </c>
      <c r="D140" s="14"/>
      <c r="E140" s="13">
        <v>90.73</v>
      </c>
      <c r="F140" s="14"/>
      <c r="H140" s="13" t="s">
        <v>34</v>
      </c>
      <c r="I140" s="13">
        <v>35.159999999999997</v>
      </c>
      <c r="J140" s="21"/>
      <c r="N140" s="2"/>
      <c r="O140" s="2"/>
      <c r="P140" s="2"/>
      <c r="Q140" s="2"/>
    </row>
    <row r="141" spans="1:17" x14ac:dyDescent="0.25">
      <c r="A141" s="13" t="s">
        <v>34</v>
      </c>
      <c r="B141" s="13">
        <v>1.8</v>
      </c>
      <c r="C141" s="13">
        <f t="shared" si="3"/>
        <v>5.1194539249146763E-2</v>
      </c>
      <c r="D141" s="14" t="s">
        <v>2</v>
      </c>
      <c r="E141" s="13">
        <v>35.159999999999997</v>
      </c>
      <c r="F141" s="15" t="s">
        <v>8</v>
      </c>
      <c r="H141" s="13" t="s">
        <v>11</v>
      </c>
      <c r="I141" s="13">
        <v>44.4</v>
      </c>
      <c r="J141" s="21"/>
      <c r="N141" s="2"/>
      <c r="O141" s="2"/>
      <c r="P141" s="2"/>
      <c r="Q141" s="2"/>
    </row>
    <row r="142" spans="1:17" x14ac:dyDescent="0.25">
      <c r="A142" s="13" t="s">
        <v>5</v>
      </c>
      <c r="B142" s="13">
        <v>1.94</v>
      </c>
      <c r="C142" s="13">
        <f t="shared" si="3"/>
        <v>1.4213495494175396E-2</v>
      </c>
      <c r="D142" s="14"/>
      <c r="E142" s="13">
        <v>136.49</v>
      </c>
      <c r="F142" s="14"/>
      <c r="H142" s="13" t="s">
        <v>21</v>
      </c>
      <c r="I142" s="13">
        <v>50.05</v>
      </c>
      <c r="J142" s="21"/>
      <c r="N142" s="2"/>
      <c r="O142" s="2"/>
      <c r="P142" s="2"/>
      <c r="Q142" s="2"/>
    </row>
    <row r="143" spans="1:17" x14ac:dyDescent="0.25">
      <c r="A143" s="13" t="s">
        <v>6</v>
      </c>
      <c r="B143" s="13">
        <v>1.72</v>
      </c>
      <c r="C143" s="13">
        <f t="shared" si="3"/>
        <v>1.8940645303380684E-2</v>
      </c>
      <c r="D143" s="14"/>
      <c r="E143" s="13">
        <v>90.81</v>
      </c>
      <c r="F143" s="14"/>
      <c r="H143" s="13" t="s">
        <v>24</v>
      </c>
      <c r="I143" s="13">
        <v>30.63</v>
      </c>
      <c r="J143" s="21"/>
      <c r="N143" s="2"/>
      <c r="O143" s="2"/>
      <c r="P143" s="2"/>
      <c r="Q143" s="2"/>
    </row>
    <row r="144" spans="1:17" x14ac:dyDescent="0.25">
      <c r="A144" s="13" t="s">
        <v>7</v>
      </c>
      <c r="B144" s="13">
        <v>3.9</v>
      </c>
      <c r="C144" s="13">
        <f t="shared" si="3"/>
        <v>3.1222480185733727E-2</v>
      </c>
      <c r="D144" s="14" t="s">
        <v>2</v>
      </c>
      <c r="E144" s="13">
        <v>124.91</v>
      </c>
      <c r="F144" s="14"/>
      <c r="H144" s="13" t="s">
        <v>29</v>
      </c>
      <c r="I144" s="13">
        <v>30.63</v>
      </c>
      <c r="J144" s="21"/>
      <c r="N144" s="2"/>
      <c r="O144" s="2"/>
      <c r="P144" s="2"/>
      <c r="Q144" s="2"/>
    </row>
    <row r="145" spans="1:17" x14ac:dyDescent="0.25">
      <c r="A145" s="13" t="s">
        <v>9</v>
      </c>
      <c r="B145" s="13">
        <v>0.51</v>
      </c>
      <c r="C145" s="13">
        <f t="shared" si="3"/>
        <v>2.2737405260811413E-2</v>
      </c>
      <c r="D145" s="14"/>
      <c r="E145" s="13">
        <v>22.43</v>
      </c>
      <c r="F145" s="14"/>
      <c r="H145" s="1"/>
      <c r="N145" s="2"/>
      <c r="O145" s="2"/>
      <c r="P145" s="2"/>
      <c r="Q145" s="2"/>
    </row>
    <row r="146" spans="1:17" x14ac:dyDescent="0.25">
      <c r="A146" s="13" t="s">
        <v>10</v>
      </c>
      <c r="B146" s="13">
        <v>1.1200000000000001</v>
      </c>
      <c r="C146" s="13">
        <f t="shared" si="3"/>
        <v>2.71120793996611E-2</v>
      </c>
      <c r="D146" s="14"/>
      <c r="E146" s="13">
        <v>41.31</v>
      </c>
      <c r="F146" s="14"/>
      <c r="N146" s="2"/>
      <c r="O146" s="2"/>
      <c r="P146" s="2"/>
      <c r="Q146" s="2"/>
    </row>
    <row r="147" spans="1:17" x14ac:dyDescent="0.25">
      <c r="A147" s="13" t="s">
        <v>11</v>
      </c>
      <c r="B147" s="13">
        <v>1.28</v>
      </c>
      <c r="C147" s="13">
        <f t="shared" si="3"/>
        <v>2.8828828828828829E-2</v>
      </c>
      <c r="D147" s="14" t="s">
        <v>2</v>
      </c>
      <c r="E147" s="13">
        <v>44.4</v>
      </c>
      <c r="F147" s="15" t="s">
        <v>8</v>
      </c>
      <c r="N147" s="2"/>
      <c r="O147" s="2"/>
      <c r="P147" s="2"/>
      <c r="Q147" s="2"/>
    </row>
    <row r="148" spans="1:17" x14ac:dyDescent="0.25">
      <c r="A148" s="13" t="s">
        <v>12</v>
      </c>
      <c r="B148" s="13">
        <v>2.46</v>
      </c>
      <c r="C148" s="13">
        <f t="shared" si="3"/>
        <v>2.4308300395256915E-2</v>
      </c>
      <c r="D148" s="14"/>
      <c r="E148" s="13">
        <v>101.2</v>
      </c>
      <c r="F148" s="14"/>
      <c r="N148" s="2"/>
      <c r="O148" s="2"/>
      <c r="P148" s="2"/>
      <c r="Q148" s="2"/>
    </row>
    <row r="149" spans="1:17" x14ac:dyDescent="0.25">
      <c r="A149" s="13" t="s">
        <v>13</v>
      </c>
      <c r="B149" s="13">
        <v>0.79</v>
      </c>
      <c r="C149" s="13">
        <f t="shared" si="3"/>
        <v>2.8184088476632181E-2</v>
      </c>
      <c r="D149" s="14"/>
      <c r="E149" s="13">
        <v>28.03</v>
      </c>
      <c r="F149" s="14"/>
      <c r="H149" s="13"/>
      <c r="I149" s="14" t="s">
        <v>55</v>
      </c>
      <c r="J149" s="14"/>
      <c r="K149" s="14"/>
      <c r="N149" s="2"/>
      <c r="O149" s="2"/>
      <c r="P149" s="2"/>
      <c r="Q149" s="2"/>
    </row>
    <row r="150" spans="1:17" x14ac:dyDescent="0.25">
      <c r="A150" s="17" t="s">
        <v>14</v>
      </c>
      <c r="B150" s="13">
        <v>2.0499999999999998</v>
      </c>
      <c r="C150" s="13">
        <f t="shared" si="3"/>
        <v>1.1564932866975065E-2</v>
      </c>
      <c r="D150" s="14"/>
      <c r="E150" s="13">
        <v>177.26</v>
      </c>
      <c r="F150" s="14"/>
      <c r="H150" s="22" t="s">
        <v>56</v>
      </c>
      <c r="I150" s="13" t="s">
        <v>40</v>
      </c>
      <c r="J150" s="2" t="s">
        <v>41</v>
      </c>
      <c r="K150" s="14"/>
      <c r="N150" s="28"/>
      <c r="O150" s="2"/>
      <c r="P150" s="2"/>
      <c r="Q150" s="2"/>
    </row>
    <row r="151" spans="1:17" x14ac:dyDescent="0.25">
      <c r="A151" s="13" t="s">
        <v>15</v>
      </c>
      <c r="B151" s="13">
        <v>1.56</v>
      </c>
      <c r="C151" s="13">
        <f t="shared" si="3"/>
        <v>1.8945834345397133E-2</v>
      </c>
      <c r="D151" s="14"/>
      <c r="E151" s="13">
        <v>82.34</v>
      </c>
      <c r="F151" s="14"/>
      <c r="H151" s="13" t="s">
        <v>11</v>
      </c>
      <c r="I151" s="13">
        <v>32.33</v>
      </c>
      <c r="J151" s="13">
        <v>44.4</v>
      </c>
      <c r="K151" s="14"/>
      <c r="N151" s="2"/>
      <c r="O151" s="2"/>
      <c r="P151" s="2"/>
      <c r="Q151" s="2"/>
    </row>
    <row r="152" spans="1:17" x14ac:dyDescent="0.25">
      <c r="A152" s="13" t="s">
        <v>16</v>
      </c>
      <c r="B152" s="13">
        <v>0.9</v>
      </c>
      <c r="C152" s="13">
        <f t="shared" si="3"/>
        <v>3.4668721109399073E-2</v>
      </c>
      <c r="D152" s="14"/>
      <c r="E152" s="13">
        <v>25.96</v>
      </c>
      <c r="F152" s="14"/>
      <c r="H152" s="13" t="s">
        <v>13</v>
      </c>
      <c r="I152" s="13">
        <v>20.99</v>
      </c>
      <c r="J152" s="13">
        <v>28.03</v>
      </c>
      <c r="K152" s="14"/>
      <c r="N152" s="2"/>
      <c r="O152" s="2"/>
      <c r="P152" s="2"/>
      <c r="Q152" s="2"/>
    </row>
    <row r="153" spans="1:17" x14ac:dyDescent="0.25">
      <c r="A153" s="13" t="s">
        <v>17</v>
      </c>
      <c r="B153" s="13">
        <v>3.7</v>
      </c>
      <c r="C153" s="13">
        <f t="shared" si="3"/>
        <v>1.9725968971583945E-2</v>
      </c>
      <c r="D153" s="14"/>
      <c r="E153" s="13">
        <v>187.57</v>
      </c>
      <c r="F153" s="14"/>
      <c r="H153" s="13" t="s">
        <v>16</v>
      </c>
      <c r="I153" s="13">
        <v>20.62</v>
      </c>
      <c r="J153" s="13">
        <v>25.96</v>
      </c>
      <c r="K153" s="14"/>
      <c r="N153" s="2"/>
      <c r="O153" s="2"/>
      <c r="P153" s="2"/>
      <c r="Q153" s="2"/>
    </row>
    <row r="154" spans="1:17" x14ac:dyDescent="0.25">
      <c r="A154" s="13" t="s">
        <v>18</v>
      </c>
      <c r="B154" s="13">
        <v>2.59</v>
      </c>
      <c r="C154" s="13">
        <f t="shared" si="3"/>
        <v>2.8278196309640787E-2</v>
      </c>
      <c r="D154" s="14" t="s">
        <v>2</v>
      </c>
      <c r="E154" s="13">
        <v>91.59</v>
      </c>
      <c r="F154" s="14"/>
      <c r="H154" s="13" t="s">
        <v>24</v>
      </c>
      <c r="I154" s="13">
        <v>25.08</v>
      </c>
      <c r="J154" s="13">
        <v>30.63</v>
      </c>
      <c r="K154" s="14"/>
      <c r="N154" s="2"/>
      <c r="O154" s="2"/>
      <c r="P154" s="2"/>
      <c r="Q154" s="2"/>
    </row>
    <row r="155" spans="1:17" ht="15.75" thickBot="1" x14ac:dyDescent="0.3">
      <c r="A155" s="13" t="s">
        <v>19</v>
      </c>
      <c r="B155" s="13">
        <v>1.36</v>
      </c>
      <c r="C155" s="13">
        <f t="shared" si="3"/>
        <v>2.3255813953488375E-2</v>
      </c>
      <c r="D155" s="14"/>
      <c r="E155" s="13">
        <v>58.48</v>
      </c>
      <c r="F155" s="14"/>
      <c r="H155" s="34" t="s">
        <v>38</v>
      </c>
      <c r="I155" s="31">
        <v>6.47</v>
      </c>
      <c r="J155" s="31">
        <v>12.71</v>
      </c>
      <c r="K155" s="32"/>
      <c r="N155" s="2"/>
      <c r="O155" s="2"/>
      <c r="P155" s="2"/>
      <c r="Q155" s="2"/>
    </row>
    <row r="156" spans="1:17" x14ac:dyDescent="0.25">
      <c r="A156" s="13" t="s">
        <v>20</v>
      </c>
      <c r="B156" s="13">
        <v>3.12</v>
      </c>
      <c r="C156" s="13">
        <f t="shared" si="3"/>
        <v>3.2155003607131818E-2</v>
      </c>
      <c r="D156" s="14" t="s">
        <v>2</v>
      </c>
      <c r="E156" s="13">
        <v>97.03</v>
      </c>
      <c r="F156" s="14"/>
      <c r="H156" s="18" t="s">
        <v>57</v>
      </c>
      <c r="I156" s="30">
        <f>SUM(I151:I155)</f>
        <v>105.49</v>
      </c>
      <c r="J156" s="30">
        <f>SUM(J151:J155)</f>
        <v>141.73000000000002</v>
      </c>
      <c r="K156" s="30"/>
      <c r="N156" s="2"/>
      <c r="O156" s="2"/>
      <c r="P156" s="2"/>
      <c r="Q156" s="2"/>
    </row>
    <row r="157" spans="1:17" x14ac:dyDescent="0.25">
      <c r="A157" s="13" t="s">
        <v>21</v>
      </c>
      <c r="B157" s="13">
        <v>1.73</v>
      </c>
      <c r="C157" s="13">
        <f t="shared" si="3"/>
        <v>3.4565434565434566E-2</v>
      </c>
      <c r="D157" s="14" t="s">
        <v>2</v>
      </c>
      <c r="E157" s="13">
        <v>50.05</v>
      </c>
      <c r="F157" s="15" t="s">
        <v>8</v>
      </c>
      <c r="H157" s="13" t="s">
        <v>58</v>
      </c>
      <c r="I157" s="14"/>
      <c r="J157" s="14"/>
      <c r="K157" s="14">
        <f>((J156-I156)/I156)*100</f>
        <v>34.353967200682547</v>
      </c>
      <c r="N157" s="2"/>
      <c r="O157" s="2"/>
      <c r="P157" s="2"/>
      <c r="Q157" s="2"/>
    </row>
    <row r="158" spans="1:17" x14ac:dyDescent="0.25">
      <c r="A158" s="13" t="s">
        <v>22</v>
      </c>
      <c r="B158" s="13">
        <v>0.97</v>
      </c>
      <c r="C158" s="13">
        <f t="shared" si="3"/>
        <v>2.5928896017107728E-2</v>
      </c>
      <c r="D158" s="14"/>
      <c r="E158" s="13">
        <v>37.409999999999997</v>
      </c>
      <c r="F158" s="14"/>
      <c r="H158" s="23"/>
      <c r="I158" s="21"/>
      <c r="J158" s="21"/>
      <c r="K158" s="24"/>
      <c r="N158" s="2"/>
      <c r="O158" s="2"/>
      <c r="P158" s="2"/>
      <c r="Q158" s="2"/>
    </row>
    <row r="159" spans="1:17" x14ac:dyDescent="0.25">
      <c r="A159" s="17" t="s">
        <v>23</v>
      </c>
      <c r="B159" s="13">
        <v>0.87</v>
      </c>
      <c r="C159" s="13">
        <f t="shared" si="3"/>
        <v>2.2126144455747711E-2</v>
      </c>
      <c r="D159" s="14"/>
      <c r="E159" s="13">
        <v>39.32</v>
      </c>
      <c r="F159" s="14"/>
      <c r="H159" s="23"/>
      <c r="I159" s="21"/>
      <c r="J159" s="21"/>
      <c r="K159" s="24"/>
      <c r="N159" s="2"/>
      <c r="O159" s="2"/>
      <c r="P159" s="2"/>
      <c r="Q159" s="2"/>
    </row>
    <row r="160" spans="1:17" x14ac:dyDescent="0.25">
      <c r="A160" s="13" t="s">
        <v>24</v>
      </c>
      <c r="B160" s="13">
        <v>0.96</v>
      </c>
      <c r="C160" s="13">
        <f t="shared" si="3"/>
        <v>3.1341821743388835E-2</v>
      </c>
      <c r="D160" s="14" t="s">
        <v>2</v>
      </c>
      <c r="E160" s="13">
        <v>30.63</v>
      </c>
      <c r="F160" s="15" t="s">
        <v>8</v>
      </c>
      <c r="H160" s="23"/>
      <c r="I160" s="35" t="s">
        <v>59</v>
      </c>
      <c r="J160" s="35"/>
      <c r="K160" s="24"/>
      <c r="N160" s="2"/>
      <c r="O160" s="36"/>
      <c r="P160" s="36"/>
      <c r="Q160" s="2"/>
    </row>
    <row r="161" spans="1:17" x14ac:dyDescent="0.25">
      <c r="A161" s="13" t="s">
        <v>25</v>
      </c>
      <c r="B161" s="13">
        <v>2.3664999999999998</v>
      </c>
      <c r="C161" s="13">
        <f t="shared" si="3"/>
        <v>2.9068910453261269E-2</v>
      </c>
      <c r="D161" s="14" t="s">
        <v>2</v>
      </c>
      <c r="E161" s="13">
        <v>81.41</v>
      </c>
      <c r="F161" s="14"/>
      <c r="H161" s="23"/>
      <c r="I161" s="21"/>
      <c r="J161" s="21"/>
      <c r="K161" s="24"/>
      <c r="N161" s="2"/>
      <c r="O161" s="2"/>
      <c r="P161" s="2"/>
      <c r="Q161" s="2"/>
    </row>
    <row r="162" spans="1:17" x14ac:dyDescent="0.25">
      <c r="A162" s="13" t="s">
        <v>26</v>
      </c>
      <c r="B162" s="13">
        <v>1.96</v>
      </c>
      <c r="C162" s="13">
        <f t="shared" si="3"/>
        <v>2.1647890435166774E-2</v>
      </c>
      <c r="D162" s="14"/>
      <c r="E162" s="13">
        <v>90.54</v>
      </c>
      <c r="F162" s="14"/>
      <c r="H162" s="14"/>
      <c r="I162" s="13" t="s">
        <v>40</v>
      </c>
      <c r="J162" s="13" t="s">
        <v>41</v>
      </c>
      <c r="K162" s="14"/>
      <c r="N162" s="2"/>
      <c r="O162" s="2"/>
      <c r="P162" s="2"/>
      <c r="Q162" s="2"/>
    </row>
    <row r="163" spans="1:17" x14ac:dyDescent="0.25">
      <c r="A163" s="13" t="s">
        <v>27</v>
      </c>
      <c r="B163" s="13">
        <v>1.3325</v>
      </c>
      <c r="C163" s="13">
        <f t="shared" si="3"/>
        <v>1.7695883134130147E-2</v>
      </c>
      <c r="D163" s="14"/>
      <c r="E163" s="13">
        <v>75.3</v>
      </c>
      <c r="F163" s="14"/>
      <c r="H163" s="14" t="s">
        <v>49</v>
      </c>
      <c r="I163" s="14">
        <v>1426.19</v>
      </c>
      <c r="J163" s="14">
        <v>1848.36</v>
      </c>
      <c r="K163" s="14">
        <f>((J163-I163)/I163)*100</f>
        <v>29.60124527587487</v>
      </c>
      <c r="N163" s="2"/>
      <c r="O163" s="2"/>
      <c r="P163" s="2"/>
      <c r="Q163" s="2"/>
    </row>
    <row r="164" spans="1:17" x14ac:dyDescent="0.25">
      <c r="A164" s="13" t="s">
        <v>28</v>
      </c>
      <c r="B164" s="13">
        <v>2.1949999999999998</v>
      </c>
      <c r="C164" s="13">
        <f t="shared" si="3"/>
        <v>1.9288224956063266E-2</v>
      </c>
      <c r="D164" s="14"/>
      <c r="E164" s="13">
        <v>113.8</v>
      </c>
      <c r="F164" s="14"/>
      <c r="H164" s="14" t="s">
        <v>50</v>
      </c>
      <c r="I164" s="14">
        <v>13104.14</v>
      </c>
      <c r="J164" s="14">
        <v>16576.66</v>
      </c>
      <c r="K164" s="14">
        <f>((J164-I164)/I164)*100</f>
        <v>26.499411636322574</v>
      </c>
      <c r="N164" s="2"/>
      <c r="O164" s="2"/>
      <c r="P164" s="2"/>
      <c r="Q164" s="2"/>
    </row>
    <row r="165" spans="1:17" x14ac:dyDescent="0.25">
      <c r="A165" s="13" t="s">
        <v>29</v>
      </c>
      <c r="B165" s="13">
        <v>2.0750000000000002</v>
      </c>
      <c r="C165" s="13">
        <f t="shared" si="3"/>
        <v>6.7744041789095669E-2</v>
      </c>
      <c r="D165" s="14" t="s">
        <v>2</v>
      </c>
      <c r="E165" s="13">
        <v>30.63</v>
      </c>
      <c r="F165" s="15" t="s">
        <v>8</v>
      </c>
      <c r="H165" s="14" t="s">
        <v>51</v>
      </c>
      <c r="I165" s="14"/>
      <c r="J165" s="14"/>
      <c r="K165" s="14">
        <f>K157</f>
        <v>34.353967200682547</v>
      </c>
      <c r="N165" s="2"/>
      <c r="O165" s="2"/>
      <c r="P165" s="2"/>
      <c r="Q165" s="2"/>
    </row>
    <row r="166" spans="1:17" x14ac:dyDescent="0.25">
      <c r="A166" s="17" t="s">
        <v>30</v>
      </c>
      <c r="B166" s="13">
        <v>1.39</v>
      </c>
      <c r="C166" s="13">
        <f t="shared" si="3"/>
        <v>1.7074069524628425E-2</v>
      </c>
      <c r="D166" s="14"/>
      <c r="E166" s="13">
        <v>81.41</v>
      </c>
      <c r="F166" s="14"/>
      <c r="N166" s="2"/>
      <c r="O166" s="2"/>
      <c r="P166" s="2"/>
      <c r="Q166" s="2"/>
    </row>
    <row r="167" spans="1:17" x14ac:dyDescent="0.25">
      <c r="A167" s="13" t="s">
        <v>31</v>
      </c>
      <c r="B167" s="13">
        <v>1.88</v>
      </c>
      <c r="C167" s="13">
        <f t="shared" si="3"/>
        <v>2.3891218706315921E-2</v>
      </c>
      <c r="D167" s="14"/>
      <c r="E167" s="13">
        <v>78.69</v>
      </c>
      <c r="F167" s="14"/>
      <c r="N167" s="1"/>
      <c r="O167" s="1"/>
      <c r="P167" s="1"/>
      <c r="Q167" s="1"/>
    </row>
    <row r="168" spans="1:17" x14ac:dyDescent="0.25">
      <c r="A168" s="13" t="s">
        <v>32</v>
      </c>
      <c r="B168" s="13">
        <v>0.86</v>
      </c>
      <c r="C168" s="13">
        <f t="shared" si="3"/>
        <v>1.12565445026178E-2</v>
      </c>
      <c r="D168" s="14"/>
      <c r="E168" s="13">
        <v>76.400000000000006</v>
      </c>
      <c r="F168" s="14"/>
    </row>
    <row r="169" spans="1:17" s="11" customFormat="1" ht="15.75" thickBot="1" x14ac:dyDescent="0.3">
      <c r="A169" s="10"/>
      <c r="B169" s="10"/>
      <c r="C169" s="10"/>
      <c r="E169" s="10"/>
    </row>
    <row r="170" spans="1:17" ht="15.75" thickBot="1" x14ac:dyDescent="0.3">
      <c r="A170" s="9" t="s">
        <v>35</v>
      </c>
      <c r="B170" s="10"/>
      <c r="C170" s="10"/>
      <c r="D170" s="11"/>
      <c r="E170" s="10"/>
      <c r="F170" s="12"/>
      <c r="G170" s="12"/>
    </row>
    <row r="171" spans="1:17" ht="15.75" thickBot="1" x14ac:dyDescent="0.3">
      <c r="A171" s="1"/>
      <c r="B171" s="1"/>
      <c r="C171" s="1"/>
      <c r="E171" s="1"/>
    </row>
    <row r="172" spans="1:17" x14ac:dyDescent="0.25">
      <c r="A172" s="20" t="s">
        <v>40</v>
      </c>
      <c r="B172" s="1"/>
      <c r="C172" s="1"/>
      <c r="E172" s="1"/>
      <c r="H172" s="22" t="s">
        <v>66</v>
      </c>
      <c r="I172" s="26"/>
    </row>
    <row r="173" spans="1:17" x14ac:dyDescent="0.25">
      <c r="A173" s="13" t="s">
        <v>1</v>
      </c>
      <c r="B173" s="13">
        <v>2.36</v>
      </c>
      <c r="C173" s="13">
        <f>(B173/E173)</f>
        <v>2.5417339795368876E-2</v>
      </c>
      <c r="D173" s="14"/>
      <c r="E173" s="13">
        <v>92.85</v>
      </c>
      <c r="F173" s="14"/>
      <c r="H173" s="14" t="s">
        <v>52</v>
      </c>
      <c r="I173" s="14" t="s">
        <v>53</v>
      </c>
    </row>
    <row r="174" spans="1:17" x14ac:dyDescent="0.25">
      <c r="A174" s="13" t="s">
        <v>3</v>
      </c>
      <c r="B174" s="13">
        <v>0.78</v>
      </c>
      <c r="C174" s="13">
        <f t="shared" ref="C174:C202" si="4">(B174/E174)</f>
        <v>1.3569937369519834E-2</v>
      </c>
      <c r="D174" s="14"/>
      <c r="E174" s="13">
        <v>57.48</v>
      </c>
      <c r="F174" s="14"/>
      <c r="H174" s="13" t="s">
        <v>11</v>
      </c>
      <c r="I174" s="13">
        <v>32.33</v>
      </c>
    </row>
    <row r="175" spans="1:17" x14ac:dyDescent="0.25">
      <c r="A175" s="13" t="s">
        <v>34</v>
      </c>
      <c r="B175" s="13">
        <v>1.76</v>
      </c>
      <c r="C175" s="13">
        <f t="shared" si="4"/>
        <v>5.2210026698309105E-2</v>
      </c>
      <c r="D175" s="14" t="s">
        <v>2</v>
      </c>
      <c r="E175" s="13">
        <v>33.71</v>
      </c>
      <c r="F175" s="14"/>
      <c r="H175" s="13" t="s">
        <v>13</v>
      </c>
      <c r="I175" s="13">
        <v>20.99</v>
      </c>
    </row>
    <row r="176" spans="1:17" x14ac:dyDescent="0.25">
      <c r="A176" s="13" t="s">
        <v>5</v>
      </c>
      <c r="B176" s="13">
        <v>1.76</v>
      </c>
      <c r="C176" s="13">
        <f t="shared" si="4"/>
        <v>2.3354564755838643E-2</v>
      </c>
      <c r="D176" s="14"/>
      <c r="E176" s="13">
        <v>75.36</v>
      </c>
      <c r="F176" s="14"/>
      <c r="H176" s="13" t="s">
        <v>16</v>
      </c>
      <c r="I176" s="13">
        <v>20.62</v>
      </c>
    </row>
    <row r="177" spans="1:9" x14ac:dyDescent="0.25">
      <c r="A177" s="13" t="s">
        <v>6</v>
      </c>
      <c r="B177" s="13">
        <v>2.48</v>
      </c>
      <c r="C177" s="13">
        <f t="shared" si="4"/>
        <v>2.7675482647026E-2</v>
      </c>
      <c r="D177" s="14"/>
      <c r="E177" s="13">
        <v>89.61</v>
      </c>
      <c r="F177" s="14"/>
      <c r="H177" s="13" t="s">
        <v>24</v>
      </c>
      <c r="I177" s="13">
        <v>25.08</v>
      </c>
    </row>
    <row r="178" spans="1:9" x14ac:dyDescent="0.25">
      <c r="A178" s="13" t="s">
        <v>7</v>
      </c>
      <c r="B178" s="13">
        <v>3.51</v>
      </c>
      <c r="C178" s="13">
        <f t="shared" si="4"/>
        <v>3.2457924912150916E-2</v>
      </c>
      <c r="D178" s="14"/>
      <c r="E178" s="13">
        <v>108.14</v>
      </c>
      <c r="F178" s="14"/>
      <c r="H178" s="16" t="s">
        <v>38</v>
      </c>
      <c r="I178" s="13">
        <v>6.47</v>
      </c>
    </row>
    <row r="179" spans="1:9" x14ac:dyDescent="0.25">
      <c r="A179" s="13" t="s">
        <v>9</v>
      </c>
      <c r="B179" s="13">
        <v>0.5</v>
      </c>
      <c r="C179" s="13">
        <f t="shared" si="4"/>
        <v>2.5445292620865142E-2</v>
      </c>
      <c r="D179" s="14"/>
      <c r="E179" s="13">
        <v>19.649999999999999</v>
      </c>
      <c r="F179" s="14"/>
    </row>
    <row r="180" spans="1:9" x14ac:dyDescent="0.25">
      <c r="A180" s="13" t="s">
        <v>10</v>
      </c>
      <c r="B180" s="13">
        <v>1.53</v>
      </c>
      <c r="C180" s="13">
        <f t="shared" si="4"/>
        <v>4.2206896551724139E-2</v>
      </c>
      <c r="D180" s="14" t="s">
        <v>2</v>
      </c>
      <c r="E180" s="13">
        <v>36.25</v>
      </c>
      <c r="F180" s="14"/>
      <c r="H180" s="1"/>
    </row>
    <row r="181" spans="1:9" x14ac:dyDescent="0.25">
      <c r="A181" s="13" t="s">
        <v>11</v>
      </c>
      <c r="B181" s="13">
        <v>1.21</v>
      </c>
      <c r="C181" s="13">
        <f t="shared" si="4"/>
        <v>3.7426538818434892E-2</v>
      </c>
      <c r="D181" s="14" t="s">
        <v>2</v>
      </c>
      <c r="E181" s="13">
        <v>32.33</v>
      </c>
      <c r="F181" s="15" t="s">
        <v>8</v>
      </c>
      <c r="H181" s="1"/>
    </row>
    <row r="182" spans="1:9" x14ac:dyDescent="0.25">
      <c r="A182" s="13" t="s">
        <v>12</v>
      </c>
      <c r="B182" s="13">
        <v>2.1800000000000002</v>
      </c>
      <c r="C182" s="13">
        <f t="shared" si="4"/>
        <v>2.518775274407857E-2</v>
      </c>
      <c r="D182" s="14"/>
      <c r="E182" s="13">
        <v>86.55</v>
      </c>
      <c r="F182" s="14"/>
      <c r="H182" s="1"/>
    </row>
    <row r="183" spans="1:9" x14ac:dyDescent="0.25">
      <c r="A183" s="13" t="s">
        <v>13</v>
      </c>
      <c r="B183" s="13">
        <v>0.755</v>
      </c>
      <c r="C183" s="13">
        <f t="shared" si="4"/>
        <v>3.5969509290138167E-2</v>
      </c>
      <c r="D183" s="14" t="s">
        <v>2</v>
      </c>
      <c r="E183" s="13">
        <v>20.99</v>
      </c>
      <c r="F183" s="15" t="s">
        <v>8</v>
      </c>
      <c r="H183" s="1"/>
    </row>
    <row r="184" spans="1:9" x14ac:dyDescent="0.25">
      <c r="A184" s="16" t="s">
        <v>36</v>
      </c>
      <c r="B184" s="13">
        <v>0.28836000000000001</v>
      </c>
      <c r="C184" s="13">
        <f t="shared" si="4"/>
        <v>1.3823585810162992E-2</v>
      </c>
      <c r="D184" s="14"/>
      <c r="E184" s="13">
        <v>20.86</v>
      </c>
      <c r="F184" s="14"/>
      <c r="H184" s="1"/>
    </row>
    <row r="185" spans="1:9" x14ac:dyDescent="0.25">
      <c r="A185" s="13" t="s">
        <v>15</v>
      </c>
      <c r="B185" s="13">
        <v>1.1599999999999999</v>
      </c>
      <c r="C185" s="13">
        <f t="shared" si="4"/>
        <v>1.8755052546483426E-2</v>
      </c>
      <c r="D185" s="14"/>
      <c r="E185" s="13">
        <v>61.85</v>
      </c>
      <c r="F185" s="14"/>
    </row>
    <row r="186" spans="1:9" x14ac:dyDescent="0.25">
      <c r="A186" s="13" t="s">
        <v>16</v>
      </c>
      <c r="B186" s="13">
        <v>0.87</v>
      </c>
      <c r="C186" s="13">
        <f t="shared" si="4"/>
        <v>4.2192046556741025E-2</v>
      </c>
      <c r="D186" s="14" t="s">
        <v>2</v>
      </c>
      <c r="E186" s="13">
        <v>20.62</v>
      </c>
      <c r="F186" s="15" t="s">
        <v>8</v>
      </c>
    </row>
    <row r="187" spans="1:9" x14ac:dyDescent="0.25">
      <c r="A187" s="13" t="s">
        <v>17</v>
      </c>
      <c r="B187" s="13">
        <v>3.3</v>
      </c>
      <c r="C187" s="13">
        <f t="shared" si="4"/>
        <v>1.7227877838684416E-2</v>
      </c>
      <c r="D187" s="14"/>
      <c r="E187" s="13">
        <v>191.55</v>
      </c>
      <c r="F187" s="14"/>
    </row>
    <row r="188" spans="1:9" x14ac:dyDescent="0.25">
      <c r="A188" s="13" t="s">
        <v>18</v>
      </c>
      <c r="B188" s="13">
        <v>2.4</v>
      </c>
      <c r="C188" s="13">
        <f t="shared" si="4"/>
        <v>3.4236804564907276E-2</v>
      </c>
      <c r="D188" s="14" t="s">
        <v>2</v>
      </c>
      <c r="E188" s="13">
        <v>70.099999999999994</v>
      </c>
      <c r="F188" s="14"/>
    </row>
    <row r="189" spans="1:9" x14ac:dyDescent="0.25">
      <c r="A189" s="13" t="s">
        <v>19</v>
      </c>
      <c r="B189" s="13">
        <v>1.1499999999999999</v>
      </c>
      <c r="C189" s="13">
        <f t="shared" si="4"/>
        <v>2.6154196042756424E-2</v>
      </c>
      <c r="D189" s="14"/>
      <c r="E189" s="13">
        <v>43.97</v>
      </c>
      <c r="F189" s="14"/>
    </row>
    <row r="190" spans="1:9" x14ac:dyDescent="0.25">
      <c r="A190" s="13" t="s">
        <v>20</v>
      </c>
      <c r="B190" s="13">
        <v>2.87</v>
      </c>
      <c r="C190" s="13">
        <f t="shared" si="4"/>
        <v>3.253599365151344E-2</v>
      </c>
      <c r="D190" s="14"/>
      <c r="E190" s="13">
        <v>88.21</v>
      </c>
      <c r="F190" s="14"/>
    </row>
    <row r="191" spans="1:9" x14ac:dyDescent="0.25">
      <c r="A191" s="13" t="s">
        <v>21</v>
      </c>
      <c r="B191" s="13">
        <v>1.69</v>
      </c>
      <c r="C191" s="13">
        <f t="shared" si="4"/>
        <v>4.1279921836834391E-2</v>
      </c>
      <c r="D191" s="14" t="s">
        <v>2</v>
      </c>
      <c r="E191" s="13">
        <v>40.94</v>
      </c>
      <c r="F191" s="14"/>
    </row>
    <row r="192" spans="1:9" x14ac:dyDescent="0.25">
      <c r="A192" s="13" t="s">
        <v>22</v>
      </c>
      <c r="B192" s="13">
        <v>0.83</v>
      </c>
      <c r="C192" s="13">
        <f t="shared" si="4"/>
        <v>3.1074503931111941E-2</v>
      </c>
      <c r="D192" s="14"/>
      <c r="E192" s="13">
        <v>26.71</v>
      </c>
      <c r="F192" s="14"/>
    </row>
    <row r="193" spans="1:7" x14ac:dyDescent="0.25">
      <c r="A193" s="16" t="s">
        <v>37</v>
      </c>
      <c r="B193" s="13">
        <v>0.04</v>
      </c>
      <c r="C193" s="13">
        <f t="shared" si="4"/>
        <v>3.4453057708871667E-3</v>
      </c>
      <c r="D193" s="14"/>
      <c r="E193" s="13">
        <v>11.61</v>
      </c>
      <c r="F193" s="14"/>
    </row>
    <row r="194" spans="1:7" x14ac:dyDescent="0.25">
      <c r="A194" s="13" t="s">
        <v>24</v>
      </c>
      <c r="B194" s="13">
        <v>0.88</v>
      </c>
      <c r="C194" s="13">
        <f t="shared" si="4"/>
        <v>3.5087719298245619E-2</v>
      </c>
      <c r="D194" s="14" t="s">
        <v>2</v>
      </c>
      <c r="E194" s="13">
        <v>25.08</v>
      </c>
      <c r="F194" s="15" t="s">
        <v>8</v>
      </c>
    </row>
    <row r="195" spans="1:7" x14ac:dyDescent="0.25">
      <c r="A195" s="13" t="s">
        <v>25</v>
      </c>
      <c r="B195" s="13">
        <v>2.2480000000000002</v>
      </c>
      <c r="C195" s="13">
        <f t="shared" si="4"/>
        <v>3.3112387685962592E-2</v>
      </c>
      <c r="D195" s="14"/>
      <c r="E195" s="13">
        <v>67.89</v>
      </c>
      <c r="F195" s="14"/>
    </row>
    <row r="196" spans="1:7" x14ac:dyDescent="0.25">
      <c r="A196" s="13" t="s">
        <v>26</v>
      </c>
      <c r="B196" s="13">
        <v>1.79</v>
      </c>
      <c r="C196" s="13">
        <f t="shared" si="4"/>
        <v>2.4923419660261768E-2</v>
      </c>
      <c r="D196" s="14"/>
      <c r="E196" s="13">
        <v>71.819999999999993</v>
      </c>
      <c r="F196" s="14"/>
    </row>
    <row r="197" spans="1:7" x14ac:dyDescent="0.25">
      <c r="A197" s="17" t="s">
        <v>27</v>
      </c>
      <c r="B197" s="13">
        <v>0.85</v>
      </c>
      <c r="C197" s="13">
        <f t="shared" si="4"/>
        <v>1.5671091445427728E-2</v>
      </c>
      <c r="D197" s="14"/>
      <c r="E197" s="13">
        <v>54.24</v>
      </c>
      <c r="F197" s="14"/>
    </row>
    <row r="198" spans="1:7" x14ac:dyDescent="0.25">
      <c r="A198" s="13" t="s">
        <v>28</v>
      </c>
      <c r="B198" s="13">
        <v>2.0299999999999998</v>
      </c>
      <c r="C198" s="13">
        <f t="shared" si="4"/>
        <v>2.4753078892817946E-2</v>
      </c>
      <c r="D198" s="14"/>
      <c r="E198" s="13">
        <v>82.01</v>
      </c>
      <c r="F198" s="14"/>
    </row>
    <row r="199" spans="1:7" x14ac:dyDescent="0.25">
      <c r="A199" s="13" t="s">
        <v>29</v>
      </c>
      <c r="B199" s="13">
        <v>2.0150000000000001</v>
      </c>
      <c r="C199" s="13">
        <f t="shared" si="4"/>
        <v>4.6568061012248668E-2</v>
      </c>
      <c r="D199" s="14" t="s">
        <v>2</v>
      </c>
      <c r="E199" s="13">
        <v>43.27</v>
      </c>
      <c r="F199" s="14"/>
    </row>
    <row r="200" spans="1:7" x14ac:dyDescent="0.25">
      <c r="A200" s="16" t="s">
        <v>38</v>
      </c>
      <c r="B200" s="13">
        <v>0.51600000000000001</v>
      </c>
      <c r="C200" s="13">
        <f t="shared" si="4"/>
        <v>7.9752704791344678E-2</v>
      </c>
      <c r="D200" s="14" t="s">
        <v>2</v>
      </c>
      <c r="E200" s="13">
        <v>6.47</v>
      </c>
      <c r="F200" s="15" t="s">
        <v>8</v>
      </c>
    </row>
    <row r="201" spans="1:7" x14ac:dyDescent="0.25">
      <c r="A201" s="13" t="s">
        <v>31</v>
      </c>
      <c r="B201" s="13">
        <v>1.59</v>
      </c>
      <c r="C201" s="13">
        <f t="shared" si="4"/>
        <v>2.3303532170599443E-2</v>
      </c>
      <c r="D201" s="14"/>
      <c r="E201" s="13">
        <v>68.23</v>
      </c>
      <c r="F201" s="14"/>
    </row>
    <row r="202" spans="1:7" x14ac:dyDescent="0.25">
      <c r="A202" s="13" t="s">
        <v>32</v>
      </c>
      <c r="B202" s="13">
        <v>0.75</v>
      </c>
      <c r="C202" s="13">
        <f t="shared" si="4"/>
        <v>1.506326571600723E-2</v>
      </c>
      <c r="D202" s="14"/>
      <c r="E202" s="13">
        <v>49.79</v>
      </c>
      <c r="F202" s="14"/>
    </row>
    <row r="203" spans="1:7" ht="15.75" thickBot="1" x14ac:dyDescent="0.3">
      <c r="A203" s="2"/>
      <c r="B203" s="2"/>
      <c r="C203" s="2"/>
      <c r="D203" s="2"/>
      <c r="E203" s="21"/>
      <c r="F203" s="21"/>
    </row>
    <row r="204" spans="1:7" ht="15.75" thickBot="1" x14ac:dyDescent="0.3">
      <c r="A204" s="5" t="s">
        <v>39</v>
      </c>
      <c r="B204" s="6"/>
      <c r="C204" s="6"/>
      <c r="D204" s="6"/>
      <c r="E204" s="7"/>
      <c r="F204" s="8"/>
      <c r="G204" s="8"/>
    </row>
    <row r="205" spans="1:7" x14ac:dyDescent="0.25">
      <c r="A205" s="1"/>
      <c r="B205" s="1"/>
      <c r="C205" s="1"/>
      <c r="D205" s="1"/>
    </row>
    <row r="206" spans="1:7" x14ac:dyDescent="0.25">
      <c r="A206" s="1"/>
      <c r="B206" s="1"/>
      <c r="C206" s="1"/>
      <c r="D206" s="1"/>
    </row>
    <row r="207" spans="1:7" x14ac:dyDescent="0.25">
      <c r="A207" s="1"/>
      <c r="B207" s="1"/>
      <c r="C207" s="1"/>
      <c r="D207" s="1"/>
    </row>
    <row r="208" spans="1:7" x14ac:dyDescent="0.25">
      <c r="A208" s="1"/>
      <c r="B208" s="1"/>
      <c r="C208" s="1"/>
      <c r="D208" s="1"/>
    </row>
    <row r="209" spans="1:4" x14ac:dyDescent="0.25">
      <c r="A209" s="1"/>
      <c r="B209" s="1"/>
      <c r="C209" s="1"/>
      <c r="D209" s="1"/>
    </row>
    <row r="210" spans="1:4" x14ac:dyDescent="0.25">
      <c r="A210" s="1"/>
      <c r="B210" s="1"/>
      <c r="C210" s="1"/>
      <c r="D210" s="1"/>
    </row>
    <row r="211" spans="1:4" x14ac:dyDescent="0.25">
      <c r="A211" s="1"/>
      <c r="B211" s="1"/>
      <c r="C211" s="1"/>
      <c r="D211" s="1"/>
    </row>
    <row r="212" spans="1:4" x14ac:dyDescent="0.25">
      <c r="A212" s="1"/>
      <c r="B212" s="1"/>
      <c r="C212" s="1"/>
      <c r="D212" s="1"/>
    </row>
    <row r="213" spans="1:4" x14ac:dyDescent="0.25">
      <c r="A213" s="1"/>
      <c r="B213" s="1"/>
      <c r="C213" s="1"/>
      <c r="D213" s="1"/>
    </row>
    <row r="214" spans="1:4" x14ac:dyDescent="0.25">
      <c r="A214" s="2"/>
      <c r="B214" s="1"/>
      <c r="C214" s="1"/>
      <c r="D214" s="1"/>
    </row>
    <row r="215" spans="1:4" x14ac:dyDescent="0.25">
      <c r="A215" s="2"/>
      <c r="B215" s="1"/>
      <c r="C215" s="1"/>
      <c r="D215" s="1"/>
    </row>
    <row r="216" spans="1:4" x14ac:dyDescent="0.25">
      <c r="A216" s="2"/>
      <c r="B216" s="1"/>
      <c r="C216" s="1"/>
      <c r="D216" s="1"/>
    </row>
    <row r="217" spans="1:4" x14ac:dyDescent="0.25">
      <c r="A217" s="2"/>
      <c r="B217" s="1"/>
      <c r="C217" s="1"/>
      <c r="D217" s="1"/>
    </row>
    <row r="218" spans="1:4" x14ac:dyDescent="0.25">
      <c r="A218" s="2"/>
      <c r="B218" s="1"/>
      <c r="C218" s="1"/>
      <c r="D218" s="1"/>
    </row>
    <row r="219" spans="1:4" x14ac:dyDescent="0.25">
      <c r="A219" s="2"/>
      <c r="B219" s="1"/>
      <c r="C219" s="1"/>
      <c r="D219" s="1"/>
    </row>
    <row r="220" spans="1:4" x14ac:dyDescent="0.25">
      <c r="A220" s="2"/>
      <c r="B220" s="1"/>
      <c r="C220" s="1"/>
      <c r="D220" s="1"/>
    </row>
    <row r="221" spans="1:4" x14ac:dyDescent="0.25">
      <c r="A221" s="2"/>
      <c r="B221" s="1"/>
      <c r="C221" s="1"/>
      <c r="D221" s="1"/>
    </row>
    <row r="222" spans="1:4" x14ac:dyDescent="0.25">
      <c r="A222" s="2"/>
      <c r="B222" s="1"/>
      <c r="C222" s="1"/>
      <c r="D222" s="1"/>
    </row>
    <row r="223" spans="1:4" x14ac:dyDescent="0.25">
      <c r="A223" s="2"/>
      <c r="B223" s="1"/>
      <c r="C223" s="1"/>
      <c r="D223" s="1"/>
    </row>
    <row r="224" spans="1:4" x14ac:dyDescent="0.25">
      <c r="A224" s="2"/>
      <c r="B224" s="1"/>
      <c r="C224" s="1"/>
      <c r="D224" s="1"/>
    </row>
    <row r="225" spans="1:4" x14ac:dyDescent="0.25">
      <c r="A225" s="2"/>
      <c r="B225" s="1"/>
      <c r="C225" s="1"/>
      <c r="D225" s="1"/>
    </row>
    <row r="226" spans="1:4" x14ac:dyDescent="0.25">
      <c r="A226" s="2"/>
      <c r="B226" s="1"/>
      <c r="C226" s="1"/>
      <c r="D226" s="1"/>
    </row>
    <row r="227" spans="1:4" x14ac:dyDescent="0.25">
      <c r="A227" s="2"/>
      <c r="B227" s="1"/>
      <c r="C227" s="1"/>
      <c r="D227" s="1"/>
    </row>
    <row r="228" spans="1:4" x14ac:dyDescent="0.25">
      <c r="A228" s="2"/>
      <c r="B228" s="1"/>
      <c r="C228" s="1"/>
      <c r="D228" s="1"/>
    </row>
    <row r="229" spans="1:4" x14ac:dyDescent="0.25">
      <c r="A229" s="1"/>
      <c r="B229" s="1"/>
      <c r="C229" s="1"/>
      <c r="D229" s="1"/>
    </row>
    <row r="230" spans="1:4" x14ac:dyDescent="0.25">
      <c r="A230" s="1"/>
      <c r="B230" s="1"/>
      <c r="C230" s="1"/>
      <c r="D230" s="1"/>
    </row>
    <row r="231" spans="1:4" x14ac:dyDescent="0.25">
      <c r="A231" s="1"/>
      <c r="B231" s="1"/>
      <c r="C231" s="1"/>
      <c r="D231" s="1"/>
    </row>
    <row r="232" spans="1:4" x14ac:dyDescent="0.25">
      <c r="A232" s="1"/>
      <c r="B232" s="1"/>
      <c r="C232" s="1"/>
      <c r="D232" s="1"/>
    </row>
    <row r="233" spans="1:4" x14ac:dyDescent="0.25">
      <c r="A233" s="1"/>
      <c r="B233" s="1"/>
      <c r="C233" s="1"/>
      <c r="D233" s="1"/>
    </row>
    <row r="234" spans="1:4" x14ac:dyDescent="0.25">
      <c r="A234" s="1"/>
      <c r="B234" s="1"/>
      <c r="C234" s="1"/>
      <c r="D234" s="1"/>
    </row>
    <row r="235" spans="1:4" x14ac:dyDescent="0.25">
      <c r="A235" s="1"/>
      <c r="B235" s="1"/>
      <c r="C235" s="1"/>
      <c r="D235" s="1"/>
    </row>
    <row r="236" spans="1:4" x14ac:dyDescent="0.25">
      <c r="A236" s="1"/>
      <c r="B236" s="1"/>
      <c r="C236" s="1"/>
      <c r="D236" s="1"/>
    </row>
    <row r="237" spans="1:4" x14ac:dyDescent="0.25">
      <c r="A237" s="1"/>
      <c r="B237" s="1"/>
      <c r="C237" s="1"/>
      <c r="D237" s="1"/>
    </row>
    <row r="238" spans="1:4" x14ac:dyDescent="0.25">
      <c r="A238" s="1"/>
      <c r="B238" s="1"/>
      <c r="C238" s="1"/>
      <c r="D238" s="1"/>
    </row>
    <row r="239" spans="1:4" x14ac:dyDescent="0.25">
      <c r="A239" s="1"/>
      <c r="B239" s="1"/>
      <c r="C239" s="1"/>
      <c r="D239" s="1"/>
    </row>
    <row r="240" spans="1:4" x14ac:dyDescent="0.25">
      <c r="A240" s="3"/>
      <c r="B240" s="1"/>
      <c r="C240" s="1"/>
      <c r="D240" s="1"/>
    </row>
    <row r="241" spans="1:4" x14ac:dyDescent="0.25">
      <c r="A241" s="3"/>
      <c r="B241" s="1"/>
      <c r="C241" s="1"/>
      <c r="D241" s="1"/>
    </row>
    <row r="242" spans="1:4" x14ac:dyDescent="0.25">
      <c r="A242" s="3"/>
      <c r="B242" s="1"/>
      <c r="C242" s="1"/>
      <c r="D242" s="1"/>
    </row>
    <row r="243" spans="1:4" x14ac:dyDescent="0.25">
      <c r="A243" s="3"/>
      <c r="B243" s="1"/>
      <c r="C243" s="1"/>
      <c r="D243" s="1"/>
    </row>
    <row r="244" spans="1:4" x14ac:dyDescent="0.25">
      <c r="A244" s="3"/>
      <c r="B244" s="1"/>
      <c r="C244" s="1"/>
      <c r="D244" s="1"/>
    </row>
    <row r="245" spans="1:4" x14ac:dyDescent="0.25">
      <c r="A245" s="3"/>
      <c r="B245" s="1"/>
      <c r="C245" s="1"/>
      <c r="D245" s="1"/>
    </row>
    <row r="246" spans="1:4" x14ac:dyDescent="0.25">
      <c r="A246" s="4"/>
      <c r="B246" s="1"/>
      <c r="C246" s="1"/>
      <c r="D246" s="1"/>
    </row>
    <row r="247" spans="1:4" x14ac:dyDescent="0.25">
      <c r="A247" s="4"/>
      <c r="B247" s="1"/>
      <c r="C247" s="1"/>
      <c r="D247" s="1"/>
    </row>
    <row r="248" spans="1:4" x14ac:dyDescent="0.25">
      <c r="A248" s="4"/>
      <c r="B248" s="1"/>
      <c r="C248" s="1"/>
      <c r="D248" s="1"/>
    </row>
    <row r="249" spans="1:4" x14ac:dyDescent="0.25">
      <c r="A249" s="4"/>
      <c r="B249" s="1"/>
      <c r="C249" s="1"/>
      <c r="D249" s="1"/>
    </row>
    <row r="250" spans="1:4" x14ac:dyDescent="0.25">
      <c r="A250" s="4"/>
      <c r="B250" s="1"/>
      <c r="C250" s="1"/>
      <c r="D250" s="1"/>
    </row>
    <row r="251" spans="1:4" x14ac:dyDescent="0.25">
      <c r="A251" s="4"/>
      <c r="B251" s="1"/>
      <c r="C251" s="1"/>
      <c r="D251" s="1"/>
    </row>
    <row r="252" spans="1:4" x14ac:dyDescent="0.25">
      <c r="A252" s="4"/>
      <c r="B252" s="1"/>
      <c r="C252" s="1"/>
      <c r="D252" s="1"/>
    </row>
    <row r="253" spans="1:4" x14ac:dyDescent="0.25">
      <c r="A253" s="4"/>
      <c r="B253" s="1"/>
      <c r="C253" s="1"/>
      <c r="D253" s="1"/>
    </row>
    <row r="254" spans="1:4" x14ac:dyDescent="0.25">
      <c r="A254" s="4"/>
      <c r="B254" s="1"/>
      <c r="C254" s="1"/>
      <c r="D254" s="1"/>
    </row>
    <row r="255" spans="1:4" x14ac:dyDescent="0.25">
      <c r="A255" s="4"/>
      <c r="B255" s="1"/>
      <c r="C255" s="1"/>
      <c r="D255" s="1"/>
    </row>
    <row r="256" spans="1:4" x14ac:dyDescent="0.25">
      <c r="A256" s="4"/>
      <c r="B256" s="1"/>
      <c r="C256" s="1"/>
      <c r="D256" s="1"/>
    </row>
    <row r="257" spans="1:4" x14ac:dyDescent="0.25">
      <c r="A257" s="4"/>
      <c r="B257" s="1"/>
      <c r="C257" s="1"/>
      <c r="D257" s="1"/>
    </row>
    <row r="258" spans="1:4" x14ac:dyDescent="0.25">
      <c r="A258" s="4"/>
      <c r="B258" s="1"/>
      <c r="C258" s="1"/>
      <c r="D258" s="1"/>
    </row>
    <row r="259" spans="1:4" x14ac:dyDescent="0.25">
      <c r="A259" s="4"/>
      <c r="B259" s="1"/>
      <c r="C259" s="1"/>
      <c r="D259" s="1"/>
    </row>
    <row r="260" spans="1:4" x14ac:dyDescent="0.25">
      <c r="A260" s="4"/>
      <c r="B260" s="1"/>
      <c r="C260" s="1"/>
      <c r="D260" s="1"/>
    </row>
    <row r="261" spans="1:4" x14ac:dyDescent="0.25">
      <c r="A261" s="3"/>
      <c r="B261" s="1"/>
      <c r="C261" s="1"/>
      <c r="D261" s="1"/>
    </row>
    <row r="262" spans="1:4" x14ac:dyDescent="0.25">
      <c r="A262" s="3"/>
      <c r="B262" s="1"/>
      <c r="C262" s="1"/>
      <c r="D262" s="1"/>
    </row>
    <row r="263" spans="1:4" x14ac:dyDescent="0.25">
      <c r="A263" s="3"/>
      <c r="B263" s="1"/>
      <c r="C263" s="1"/>
      <c r="D263" s="1"/>
    </row>
    <row r="264" spans="1:4" x14ac:dyDescent="0.25">
      <c r="A264" s="3"/>
      <c r="B264" s="1"/>
      <c r="C264" s="1"/>
      <c r="D264" s="1"/>
    </row>
    <row r="265" spans="1:4" x14ac:dyDescent="0.25">
      <c r="A265" s="3"/>
      <c r="B265" s="1"/>
      <c r="C265" s="1"/>
      <c r="D265" s="1"/>
    </row>
    <row r="266" spans="1:4" x14ac:dyDescent="0.25">
      <c r="A266" s="3"/>
      <c r="B266" s="1"/>
      <c r="C266" s="1"/>
      <c r="D266" s="1"/>
    </row>
    <row r="267" spans="1:4" x14ac:dyDescent="0.25">
      <c r="A267" s="3"/>
      <c r="B267" s="1"/>
      <c r="C267" s="1"/>
      <c r="D267" s="1"/>
    </row>
    <row r="268" spans="1:4" x14ac:dyDescent="0.25">
      <c r="A268" s="3"/>
      <c r="B268" s="1"/>
      <c r="C268" s="1"/>
      <c r="D268" s="1"/>
    </row>
    <row r="269" spans="1:4" x14ac:dyDescent="0.25">
      <c r="A269" s="3"/>
      <c r="B269" s="1"/>
      <c r="C269" s="1"/>
      <c r="D269" s="1"/>
    </row>
    <row r="270" spans="1:4" x14ac:dyDescent="0.25">
      <c r="A270" s="3"/>
      <c r="B270" s="1"/>
      <c r="C270" s="1"/>
      <c r="D270" s="1"/>
    </row>
    <row r="271" spans="1:4" x14ac:dyDescent="0.25">
      <c r="A271" s="3"/>
      <c r="B271" s="1"/>
      <c r="C271" s="1"/>
      <c r="D271" s="1"/>
    </row>
    <row r="272" spans="1:4" x14ac:dyDescent="0.25">
      <c r="A272" s="3"/>
      <c r="B272" s="1"/>
      <c r="C272" s="1"/>
      <c r="D272" s="1"/>
    </row>
    <row r="273" spans="1:4" x14ac:dyDescent="0.25">
      <c r="A273" s="3"/>
      <c r="B273" s="1"/>
      <c r="C273" s="1"/>
      <c r="D273" s="1"/>
    </row>
    <row r="274" spans="1:4" x14ac:dyDescent="0.25">
      <c r="A274" s="3"/>
      <c r="B274" s="1"/>
      <c r="C274" s="1"/>
      <c r="D274" s="1"/>
    </row>
    <row r="275" spans="1:4" x14ac:dyDescent="0.25">
      <c r="A275" s="3"/>
      <c r="B275" s="1"/>
      <c r="C275" s="1"/>
      <c r="D275" s="1"/>
    </row>
    <row r="276" spans="1:4" x14ac:dyDescent="0.25">
      <c r="A276" s="3"/>
      <c r="B276" s="1"/>
      <c r="C276" s="1"/>
      <c r="D276" s="1"/>
    </row>
    <row r="277" spans="1:4" x14ac:dyDescent="0.25">
      <c r="A277" s="3"/>
      <c r="B277" s="1"/>
      <c r="C277" s="1"/>
      <c r="D277" s="1"/>
    </row>
    <row r="278" spans="1:4" x14ac:dyDescent="0.25">
      <c r="A278" s="3"/>
      <c r="B278" s="1"/>
      <c r="C278" s="1"/>
      <c r="D278" s="1"/>
    </row>
    <row r="279" spans="1:4" x14ac:dyDescent="0.25">
      <c r="A279" s="3"/>
      <c r="B279" s="1"/>
      <c r="C279" s="1"/>
      <c r="D279" s="1"/>
    </row>
    <row r="280" spans="1:4" x14ac:dyDescent="0.25">
      <c r="A280" s="3"/>
      <c r="B280" s="1"/>
      <c r="C280" s="1"/>
      <c r="D280" s="1"/>
    </row>
    <row r="281" spans="1:4" x14ac:dyDescent="0.25">
      <c r="A281" s="4"/>
      <c r="B281" s="1"/>
      <c r="C281" s="1"/>
      <c r="D281" s="1"/>
    </row>
    <row r="282" spans="1:4" x14ac:dyDescent="0.25">
      <c r="A282" s="4"/>
      <c r="B282" s="1"/>
      <c r="C282" s="1"/>
      <c r="D282" s="1"/>
    </row>
    <row r="283" spans="1:4" x14ac:dyDescent="0.25">
      <c r="A283" s="4"/>
      <c r="B283" s="1"/>
      <c r="C283" s="1"/>
      <c r="D283" s="1"/>
    </row>
    <row r="284" spans="1:4" x14ac:dyDescent="0.25">
      <c r="A284" s="4"/>
      <c r="B284" s="1"/>
      <c r="C284" s="1"/>
      <c r="D284" s="1"/>
    </row>
    <row r="285" spans="1:4" x14ac:dyDescent="0.25">
      <c r="A285" s="4"/>
      <c r="B285" s="1"/>
      <c r="C285" s="1"/>
      <c r="D285" s="1"/>
    </row>
    <row r="286" spans="1:4" x14ac:dyDescent="0.25">
      <c r="A286" s="4"/>
      <c r="B286" s="1"/>
      <c r="C286" s="1"/>
      <c r="D286" s="1"/>
    </row>
    <row r="287" spans="1:4" x14ac:dyDescent="0.25">
      <c r="A287" s="4"/>
      <c r="B287" s="1"/>
      <c r="C287" s="1"/>
      <c r="D287" s="1"/>
    </row>
    <row r="288" spans="1:4" x14ac:dyDescent="0.25">
      <c r="A288" s="4"/>
      <c r="B288" s="1"/>
      <c r="C288" s="1"/>
      <c r="D288" s="1"/>
    </row>
    <row r="289" spans="1:4" x14ac:dyDescent="0.25">
      <c r="A289" s="4"/>
      <c r="B289" s="1"/>
      <c r="C289" s="1"/>
      <c r="D289" s="1"/>
    </row>
    <row r="290" spans="1:4" x14ac:dyDescent="0.25">
      <c r="A290" s="4"/>
      <c r="B290" s="1"/>
      <c r="C290" s="1"/>
      <c r="D290" s="1"/>
    </row>
    <row r="291" spans="1:4" x14ac:dyDescent="0.25">
      <c r="A291" s="4"/>
      <c r="B291" s="1"/>
      <c r="C291" s="1"/>
      <c r="D291" s="1"/>
    </row>
    <row r="292" spans="1:4" x14ac:dyDescent="0.25">
      <c r="A292" s="4"/>
      <c r="B292" s="1"/>
      <c r="C292" s="1"/>
      <c r="D292" s="1"/>
    </row>
    <row r="293" spans="1:4" x14ac:dyDescent="0.25">
      <c r="A293" s="4"/>
      <c r="B293" s="1"/>
      <c r="C293" s="1"/>
      <c r="D293" s="1"/>
    </row>
    <row r="294" spans="1:4" x14ac:dyDescent="0.25">
      <c r="A294" s="4"/>
      <c r="B294" s="1"/>
      <c r="C294" s="1"/>
      <c r="D294" s="1"/>
    </row>
    <row r="295" spans="1:4" x14ac:dyDescent="0.25">
      <c r="A295" s="4"/>
      <c r="B295" s="1"/>
      <c r="C295" s="1"/>
      <c r="D295" s="1"/>
    </row>
    <row r="296" spans="1:4" x14ac:dyDescent="0.25">
      <c r="A296" s="3"/>
      <c r="B296" s="1"/>
      <c r="C296" s="1"/>
      <c r="D296" s="1"/>
    </row>
    <row r="297" spans="1:4" x14ac:dyDescent="0.25">
      <c r="A297" s="3"/>
      <c r="B297" s="1"/>
      <c r="C297" s="1"/>
      <c r="D297" s="1"/>
    </row>
    <row r="298" spans="1:4" x14ac:dyDescent="0.25">
      <c r="A298" s="3"/>
      <c r="B298" s="1"/>
      <c r="C298" s="1"/>
      <c r="D298" s="1"/>
    </row>
    <row r="299" spans="1:4" x14ac:dyDescent="0.25">
      <c r="A299" s="3"/>
      <c r="B299" s="1"/>
      <c r="C299" s="1"/>
      <c r="D299" s="1"/>
    </row>
    <row r="300" spans="1:4" x14ac:dyDescent="0.25">
      <c r="A300" s="3"/>
      <c r="B300" s="1"/>
      <c r="C300" s="1"/>
      <c r="D300" s="1"/>
    </row>
    <row r="301" spans="1:4" x14ac:dyDescent="0.25">
      <c r="A301" s="3"/>
      <c r="B301" s="1"/>
      <c r="C301" s="1"/>
      <c r="D301" s="1"/>
    </row>
    <row r="302" spans="1:4" x14ac:dyDescent="0.25">
      <c r="A302" s="3"/>
    </row>
    <row r="303" spans="1:4" x14ac:dyDescent="0.25">
      <c r="A303" s="3"/>
    </row>
    <row r="304" spans="1:4" x14ac:dyDescent="0.25">
      <c r="A304" s="3"/>
    </row>
    <row r="305" spans="1:2" x14ac:dyDescent="0.25">
      <c r="A305" s="3"/>
    </row>
    <row r="306" spans="1:2" x14ac:dyDescent="0.25">
      <c r="A306" s="3"/>
      <c r="B306" s="1"/>
    </row>
    <row r="307" spans="1:2" x14ac:dyDescent="0.25">
      <c r="A307" s="3"/>
      <c r="B307" s="1"/>
    </row>
    <row r="308" spans="1:2" x14ac:dyDescent="0.25">
      <c r="A308" s="3"/>
      <c r="B308" s="1"/>
    </row>
    <row r="309" spans="1:2" x14ac:dyDescent="0.25">
      <c r="A309" s="3"/>
      <c r="B309" s="1"/>
    </row>
    <row r="310" spans="1:2" x14ac:dyDescent="0.25">
      <c r="A310" s="3"/>
      <c r="B310" s="1"/>
    </row>
    <row r="311" spans="1:2" x14ac:dyDescent="0.25">
      <c r="A311" s="3"/>
      <c r="B311" s="1"/>
    </row>
    <row r="312" spans="1:2" x14ac:dyDescent="0.25">
      <c r="A312" s="3"/>
      <c r="B312" s="1"/>
    </row>
    <row r="313" spans="1:2" x14ac:dyDescent="0.25">
      <c r="A313" s="3"/>
      <c r="B313" s="1"/>
    </row>
    <row r="314" spans="1:2" x14ac:dyDescent="0.25">
      <c r="A314" s="3"/>
      <c r="B314" s="1"/>
    </row>
    <row r="315" spans="1:2" x14ac:dyDescent="0.25">
      <c r="A315" s="4"/>
      <c r="B315" s="1"/>
    </row>
    <row r="316" spans="1:2" x14ac:dyDescent="0.25">
      <c r="A316" s="4"/>
      <c r="B316" s="1"/>
    </row>
    <row r="317" spans="1:2" x14ac:dyDescent="0.25">
      <c r="A317" s="4"/>
      <c r="B317" s="1"/>
    </row>
    <row r="318" spans="1:2" x14ac:dyDescent="0.25">
      <c r="A318" s="4"/>
      <c r="B318" s="1"/>
    </row>
    <row r="319" spans="1:2" x14ac:dyDescent="0.25">
      <c r="A319" s="4"/>
      <c r="B319" s="1"/>
    </row>
    <row r="320" spans="1:2" x14ac:dyDescent="0.25">
      <c r="A320" s="4"/>
      <c r="B320" s="1"/>
    </row>
    <row r="321" spans="1:2" x14ac:dyDescent="0.25">
      <c r="A321" s="4"/>
      <c r="B321" s="1"/>
    </row>
    <row r="322" spans="1:2" x14ac:dyDescent="0.25">
      <c r="A322" s="4"/>
      <c r="B322" s="1"/>
    </row>
    <row r="323" spans="1:2" x14ac:dyDescent="0.25">
      <c r="A323" s="4"/>
      <c r="B323" s="1"/>
    </row>
    <row r="324" spans="1:2" x14ac:dyDescent="0.25">
      <c r="A324" s="4"/>
      <c r="B324" s="1"/>
    </row>
    <row r="325" spans="1:2" x14ac:dyDescent="0.25">
      <c r="A325" s="4"/>
      <c r="B325" s="1"/>
    </row>
    <row r="326" spans="1:2" x14ac:dyDescent="0.25">
      <c r="A326" s="4"/>
      <c r="B326" s="1"/>
    </row>
    <row r="327" spans="1:2" x14ac:dyDescent="0.25">
      <c r="A327" s="4"/>
      <c r="B327" s="1"/>
    </row>
    <row r="328" spans="1:2" x14ac:dyDescent="0.25">
      <c r="A328" s="4"/>
      <c r="B328" s="1"/>
    </row>
    <row r="329" spans="1:2" x14ac:dyDescent="0.25">
      <c r="A329" s="4"/>
      <c r="B329" s="1"/>
    </row>
    <row r="330" spans="1:2" x14ac:dyDescent="0.25">
      <c r="A330" s="3"/>
      <c r="B330" s="1"/>
    </row>
    <row r="331" spans="1:2" x14ac:dyDescent="0.25">
      <c r="A331" s="1"/>
      <c r="B331" s="1"/>
    </row>
    <row r="332" spans="1:2" x14ac:dyDescent="0.25">
      <c r="A332" s="1"/>
      <c r="B332" s="1"/>
    </row>
    <row r="333" spans="1:2" x14ac:dyDescent="0.25">
      <c r="A333" s="1"/>
      <c r="B333" s="1"/>
    </row>
    <row r="334" spans="1:2" x14ac:dyDescent="0.25">
      <c r="A334" s="1"/>
      <c r="B334" s="1"/>
    </row>
    <row r="335" spans="1:2" x14ac:dyDescent="0.25">
      <c r="A335" s="1"/>
      <c r="B335" s="1"/>
    </row>
    <row r="337" spans="1:2" x14ac:dyDescent="0.25">
      <c r="A337" s="1"/>
    </row>
    <row r="338" spans="1:2" x14ac:dyDescent="0.25">
      <c r="A338" s="1"/>
      <c r="B338" s="1"/>
    </row>
    <row r="339" spans="1:2" x14ac:dyDescent="0.25">
      <c r="A339" s="1"/>
      <c r="B339" s="1"/>
    </row>
    <row r="340" spans="1:2" x14ac:dyDescent="0.25">
      <c r="A340" s="1"/>
      <c r="B340" s="1"/>
    </row>
    <row r="341" spans="1:2" x14ac:dyDescent="0.25">
      <c r="A341" s="1"/>
      <c r="B341" s="1"/>
    </row>
    <row r="342" spans="1:2" x14ac:dyDescent="0.25">
      <c r="A342" s="1"/>
      <c r="B342" s="1"/>
    </row>
    <row r="343" spans="1:2" x14ac:dyDescent="0.25">
      <c r="A343" s="1"/>
      <c r="B343" s="1"/>
    </row>
    <row r="344" spans="1:2" x14ac:dyDescent="0.25">
      <c r="A344" s="1"/>
      <c r="B344" s="1"/>
    </row>
    <row r="345" spans="1:2" x14ac:dyDescent="0.25">
      <c r="A345" s="1"/>
      <c r="B345" s="1"/>
    </row>
    <row r="346" spans="1:2" x14ac:dyDescent="0.25">
      <c r="A346" s="1"/>
      <c r="B346" s="1"/>
    </row>
    <row r="347" spans="1:2" x14ac:dyDescent="0.25">
      <c r="A347" s="2"/>
      <c r="B347" s="1"/>
    </row>
    <row r="348" spans="1:2" x14ac:dyDescent="0.25">
      <c r="A348" s="2"/>
      <c r="B348" s="1"/>
    </row>
    <row r="349" spans="1:2" x14ac:dyDescent="0.25">
      <c r="A349" s="2"/>
      <c r="B349" s="1"/>
    </row>
    <row r="350" spans="1:2" x14ac:dyDescent="0.25">
      <c r="A350" s="2"/>
      <c r="B350" s="1"/>
    </row>
    <row r="351" spans="1:2" x14ac:dyDescent="0.25">
      <c r="A351" s="2"/>
      <c r="B351" s="1"/>
    </row>
    <row r="352" spans="1:2" x14ac:dyDescent="0.25">
      <c r="A352" s="2"/>
      <c r="B352" s="1"/>
    </row>
    <row r="353" spans="1:2" x14ac:dyDescent="0.25">
      <c r="A353" s="2"/>
      <c r="B353" s="1"/>
    </row>
    <row r="354" spans="1:2" x14ac:dyDescent="0.25">
      <c r="A354" s="2"/>
      <c r="B354" s="1"/>
    </row>
    <row r="355" spans="1:2" x14ac:dyDescent="0.25">
      <c r="A355" s="2"/>
      <c r="B355" s="1"/>
    </row>
    <row r="356" spans="1:2" x14ac:dyDescent="0.25">
      <c r="A356" s="2"/>
      <c r="B356" s="1"/>
    </row>
    <row r="357" spans="1:2" x14ac:dyDescent="0.25">
      <c r="A357" s="2"/>
      <c r="B357" s="1"/>
    </row>
    <row r="358" spans="1:2" x14ac:dyDescent="0.25">
      <c r="A358" s="2"/>
      <c r="B358" s="1"/>
    </row>
    <row r="359" spans="1:2" x14ac:dyDescent="0.25">
      <c r="A359" s="2"/>
      <c r="B359" s="1"/>
    </row>
    <row r="360" spans="1:2" x14ac:dyDescent="0.25">
      <c r="A360" s="2"/>
      <c r="B360" s="1"/>
    </row>
    <row r="361" spans="1:2" x14ac:dyDescent="0.25">
      <c r="A361" s="2"/>
      <c r="B361" s="1"/>
    </row>
    <row r="362" spans="1:2" x14ac:dyDescent="0.25">
      <c r="A362" s="1"/>
      <c r="B362" s="1"/>
    </row>
    <row r="363" spans="1:2" x14ac:dyDescent="0.25">
      <c r="A363" s="1"/>
      <c r="B363" s="1"/>
    </row>
    <row r="364" spans="1:2" x14ac:dyDescent="0.25">
      <c r="A364" s="1"/>
      <c r="B364" s="1"/>
    </row>
    <row r="365" spans="1:2" x14ac:dyDescent="0.25">
      <c r="A365" s="1"/>
      <c r="B365" s="1"/>
    </row>
    <row r="366" spans="1:2" x14ac:dyDescent="0.25">
      <c r="A366" s="1"/>
      <c r="B366" s="1"/>
    </row>
    <row r="367" spans="1:2" x14ac:dyDescent="0.25">
      <c r="A367" s="1"/>
      <c r="B367" s="1"/>
    </row>
  </sheetData>
  <sortState ref="Q4:Q13">
    <sortCondition ref="Q4"/>
  </sortState>
  <mergeCells count="6">
    <mergeCell ref="I24:J24"/>
    <mergeCell ref="I160:J160"/>
    <mergeCell ref="O160:P160"/>
    <mergeCell ref="I126:J126"/>
    <mergeCell ref="I92:J92"/>
    <mergeCell ref="I58:J58"/>
  </mergeCells>
  <pageMargins left="0.7" right="0.7" top="0.75" bottom="0.75" header="0.3" footer="0.3"/>
  <pageSetup orientation="portrait" horizontalDpi="0"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Master PC</dc:creator>
  <cp:lastModifiedBy>Master PC</cp:lastModifiedBy>
  <dcterms:created xsi:type="dcterms:W3CDTF">2018-07-26T15:01:58Z</dcterms:created>
  <dcterms:modified xsi:type="dcterms:W3CDTF">2018-08-24T00:14:05Z</dcterms:modified>
</cp:coreProperties>
</file>